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7500"/>
  </bookViews>
  <sheets>
    <sheet name="Annual  (FP)" sheetId="8" r:id="rId1"/>
    <sheet name="Annual (ASHA) " sheetId="4" r:id="rId2"/>
  </sheets>
  <calcPr calcId="144525"/>
</workbook>
</file>

<file path=xl/calcChain.xml><?xml version="1.0" encoding="utf-8"?>
<calcChain xmlns="http://schemas.openxmlformats.org/spreadsheetml/2006/main">
  <c r="H25" i="4" l="1"/>
  <c r="G100" i="8" l="1"/>
  <c r="F100" i="8"/>
  <c r="E100" i="8"/>
  <c r="D100" i="8"/>
  <c r="G77" i="8" l="1"/>
  <c r="F77" i="8"/>
  <c r="E77" i="8"/>
  <c r="D77" i="8"/>
  <c r="G73" i="8"/>
  <c r="F73" i="8"/>
  <c r="E73" i="8"/>
  <c r="D73" i="8"/>
  <c r="H82" i="4" l="1"/>
  <c r="H81" i="4"/>
  <c r="H73" i="4" l="1"/>
  <c r="G154" i="8"/>
  <c r="F154" i="8"/>
  <c r="E154" i="8"/>
  <c r="D154" i="8"/>
  <c r="G190" i="8" l="1"/>
  <c r="F190" i="8"/>
  <c r="E190" i="8"/>
  <c r="D190" i="8"/>
  <c r="G181" i="8" l="1"/>
  <c r="F181" i="8"/>
  <c r="E181" i="8"/>
  <c r="D181" i="8"/>
  <c r="H34" i="4" l="1"/>
  <c r="H33" i="4"/>
  <c r="H32" i="4"/>
  <c r="H21" i="4"/>
  <c r="H20" i="4"/>
  <c r="G32" i="8" l="1"/>
  <c r="F32" i="8"/>
  <c r="E32" i="8"/>
  <c r="D32" i="8"/>
  <c r="G28" i="8"/>
  <c r="F28" i="8"/>
  <c r="E28" i="8"/>
  <c r="D28" i="8"/>
  <c r="H7" i="8" l="1"/>
  <c r="H8" i="8"/>
  <c r="H9" i="8"/>
  <c r="H10" i="8"/>
  <c r="H11" i="8"/>
  <c r="H12" i="8"/>
  <c r="H13" i="8"/>
  <c r="H14" i="8"/>
  <c r="H16" i="8"/>
  <c r="H17" i="8"/>
  <c r="H18" i="8"/>
  <c r="H19" i="8"/>
  <c r="H20" i="8"/>
  <c r="H21" i="8"/>
  <c r="H22" i="8"/>
  <c r="H23" i="8"/>
  <c r="H25" i="8"/>
  <c r="H26" i="8"/>
  <c r="H27" i="8"/>
  <c r="H28" i="8"/>
  <c r="H29" i="8"/>
  <c r="H30" i="8"/>
  <c r="H31" i="8"/>
  <c r="H32" i="8"/>
  <c r="H34" i="8"/>
  <c r="H35" i="8"/>
  <c r="H36" i="8"/>
  <c r="H37" i="8"/>
  <c r="H38" i="8"/>
  <c r="H39" i="8"/>
  <c r="H40" i="8"/>
  <c r="H41" i="8"/>
  <c r="H43" i="8"/>
  <c r="H44" i="8"/>
  <c r="H45" i="8"/>
  <c r="H46" i="8"/>
  <c r="H47" i="8"/>
  <c r="H48" i="8"/>
  <c r="H49" i="8"/>
  <c r="H50" i="8"/>
  <c r="H52" i="8"/>
  <c r="H53" i="8"/>
  <c r="H54" i="8"/>
  <c r="H55" i="8"/>
  <c r="H56" i="8"/>
  <c r="H57" i="8"/>
  <c r="H58" i="8"/>
  <c r="H59" i="8"/>
  <c r="H61" i="8"/>
  <c r="H62" i="8"/>
  <c r="H63" i="8"/>
  <c r="H64" i="8"/>
  <c r="H65" i="8"/>
  <c r="H66" i="8"/>
  <c r="H67" i="8"/>
  <c r="H68" i="8"/>
  <c r="H70" i="8"/>
  <c r="H71" i="8"/>
  <c r="H72" i="8"/>
  <c r="H73" i="8"/>
  <c r="H74" i="8"/>
  <c r="H75" i="8"/>
  <c r="H76" i="8"/>
  <c r="H77" i="8"/>
  <c r="H79" i="8"/>
  <c r="H80" i="8"/>
  <c r="H81" i="8"/>
  <c r="H82" i="8"/>
  <c r="H83" i="8"/>
  <c r="H84" i="8"/>
  <c r="H85" i="8"/>
  <c r="H86" i="8"/>
  <c r="H88" i="8"/>
  <c r="H89" i="8"/>
  <c r="H90" i="8"/>
  <c r="H91" i="8"/>
  <c r="H92" i="8"/>
  <c r="H93" i="8"/>
  <c r="H94" i="8"/>
  <c r="H95" i="8"/>
  <c r="H97" i="8"/>
  <c r="H98" i="8"/>
  <c r="H99" i="8"/>
  <c r="H100" i="8"/>
  <c r="H101" i="8"/>
  <c r="H102" i="8"/>
  <c r="H103" i="8"/>
  <c r="H104" i="8"/>
  <c r="H113" i="8"/>
  <c r="H115" i="8"/>
  <c r="H116" i="8"/>
  <c r="H117" i="8"/>
  <c r="H118" i="8"/>
  <c r="H119" i="8"/>
  <c r="H120" i="8"/>
  <c r="H121" i="8"/>
  <c r="H122" i="8"/>
  <c r="H124" i="8"/>
  <c r="H125" i="8"/>
  <c r="H126" i="8"/>
  <c r="H127" i="8"/>
  <c r="H128" i="8"/>
  <c r="H129" i="8"/>
  <c r="H130" i="8"/>
  <c r="H131" i="8"/>
  <c r="H133" i="8"/>
  <c r="H134" i="8"/>
  <c r="H135" i="8"/>
  <c r="H136" i="8"/>
  <c r="H137" i="8"/>
  <c r="H138" i="8"/>
  <c r="H139" i="8"/>
  <c r="H140" i="8"/>
  <c r="H142" i="8"/>
  <c r="H143" i="8"/>
  <c r="H144" i="8"/>
  <c r="H145" i="8"/>
  <c r="H146" i="8"/>
  <c r="H147" i="8"/>
  <c r="H148" i="8"/>
  <c r="H149" i="8"/>
  <c r="H151" i="8"/>
  <c r="H152" i="8"/>
  <c r="H153" i="8"/>
  <c r="H154" i="8"/>
  <c r="H155" i="8"/>
  <c r="H156" i="8"/>
  <c r="H157" i="8"/>
  <c r="H158" i="8"/>
  <c r="H160" i="8"/>
  <c r="H161" i="8"/>
  <c r="H162" i="8"/>
  <c r="H163" i="8"/>
  <c r="H164" i="8"/>
  <c r="H165" i="8"/>
  <c r="H166" i="8"/>
  <c r="H167" i="8"/>
  <c r="H169" i="8"/>
  <c r="H170" i="8"/>
  <c r="H171" i="8"/>
  <c r="H172" i="8"/>
  <c r="H173" i="8"/>
  <c r="H174" i="8"/>
  <c r="H175" i="8"/>
  <c r="H176" i="8"/>
  <c r="H178" i="8"/>
  <c r="H179" i="8"/>
  <c r="H180" i="8"/>
  <c r="H181" i="8"/>
  <c r="H182" i="8"/>
  <c r="H183" i="8"/>
  <c r="H184" i="8"/>
  <c r="H185" i="8"/>
  <c r="H187" i="8"/>
  <c r="H188" i="8"/>
  <c r="H189" i="8"/>
  <c r="H190" i="8"/>
  <c r="H191" i="8"/>
  <c r="H192" i="8"/>
  <c r="H193" i="8"/>
  <c r="H194" i="8"/>
  <c r="H196" i="8"/>
  <c r="H197" i="8"/>
  <c r="H198" i="8"/>
  <c r="H199" i="8"/>
  <c r="H200" i="8"/>
  <c r="H201" i="8"/>
  <c r="H202" i="8"/>
  <c r="H203" i="8"/>
</calcChain>
</file>

<file path=xl/sharedStrings.xml><?xml version="1.0" encoding="utf-8"?>
<sst xmlns="http://schemas.openxmlformats.org/spreadsheetml/2006/main" count="634" uniqueCount="99">
  <si>
    <t xml:space="preserve">Reporting period </t>
  </si>
  <si>
    <r>
      <t>I.</t>
    </r>
    <r>
      <rPr>
        <b/>
        <sz val="7"/>
        <color theme="1"/>
        <rFont val="Times New Roman"/>
        <family val="1"/>
      </rPr>
      <t xml:space="preserve">                   </t>
    </r>
    <r>
      <rPr>
        <b/>
        <sz val="11"/>
        <color theme="1"/>
        <rFont val="Times New Roman"/>
        <family val="1"/>
      </rPr>
      <t xml:space="preserve">Family Planning performance </t>
    </r>
  </si>
  <si>
    <t>Services</t>
  </si>
  <si>
    <t>Q1</t>
  </si>
  <si>
    <t>Q2</t>
  </si>
  <si>
    <t>Q3</t>
  </si>
  <si>
    <t>Q4</t>
  </si>
  <si>
    <t>Total</t>
  </si>
  <si>
    <t>Interval Minilap</t>
  </si>
  <si>
    <t>Laparoscopy</t>
  </si>
  <si>
    <t>PPS</t>
  </si>
  <si>
    <t xml:space="preserve">Female Sterilization </t>
  </si>
  <si>
    <t>Male sterilization</t>
  </si>
  <si>
    <t>IUCD</t>
  </si>
  <si>
    <t>PPIUCD</t>
  </si>
  <si>
    <r>
      <t xml:space="preserve">PPIUCD Acceptance </t>
    </r>
    <r>
      <rPr>
        <sz val="11"/>
        <color theme="1"/>
        <rFont val="Times New Roman"/>
        <family val="1"/>
      </rPr>
      <t>(Out of total public health institutional deliveries)</t>
    </r>
  </si>
  <si>
    <t>ASHA Scheme Performance:</t>
  </si>
  <si>
    <t xml:space="preserve">HDC (percentage distribution of condoms, OCP and ECP) </t>
  </si>
  <si>
    <r>
      <t xml:space="preserve">ESB Schemes </t>
    </r>
    <r>
      <rPr>
        <sz val="11"/>
        <color theme="1"/>
        <rFont val="Times New Roman"/>
        <family val="1"/>
      </rPr>
      <t>(To be filled by states where scheme is implemented)</t>
    </r>
    <r>
      <rPr>
        <b/>
        <sz val="11"/>
        <color theme="1"/>
        <rFont val="Times New Roman"/>
        <family val="1"/>
      </rPr>
      <t xml:space="preserve"> </t>
    </r>
  </si>
  <si>
    <t>PTK Utilization</t>
  </si>
  <si>
    <t>District</t>
  </si>
  <si>
    <t xml:space="preserve">Annual Report Format </t>
  </si>
  <si>
    <t>2020-21</t>
  </si>
  <si>
    <t>Report Type: (Annual)</t>
  </si>
  <si>
    <t>Amritsar</t>
  </si>
  <si>
    <t>Ropar</t>
  </si>
  <si>
    <t>Ferozepur</t>
  </si>
  <si>
    <t>Barnala</t>
  </si>
  <si>
    <t>Faridkot</t>
  </si>
  <si>
    <t>Fazilka</t>
  </si>
  <si>
    <t>Gurdaspur</t>
  </si>
  <si>
    <t>Jalandhar</t>
  </si>
  <si>
    <t>Kapurthala</t>
  </si>
  <si>
    <t>Ludhiana</t>
  </si>
  <si>
    <t>Mansa</t>
  </si>
  <si>
    <t>Moga</t>
  </si>
  <si>
    <t>Mohali</t>
  </si>
  <si>
    <t>Nawanshahar</t>
  </si>
  <si>
    <t>Pathankot</t>
  </si>
  <si>
    <t>Patiala</t>
  </si>
  <si>
    <t>Sangrur</t>
  </si>
  <si>
    <t>Tarn Taran</t>
  </si>
  <si>
    <t xml:space="preserve">Bathinda </t>
  </si>
  <si>
    <t>F.G Sahib</t>
  </si>
  <si>
    <t>Hoshiarpur</t>
  </si>
  <si>
    <t>Muktsar</t>
  </si>
  <si>
    <t>-</t>
  </si>
  <si>
    <t>CC 0 ,
OCP 0 ,
ECP 0</t>
  </si>
  <si>
    <t>CC 90 ,
OCP 79 ,
ECP 71</t>
  </si>
  <si>
    <t>CC 61 ,
OCP 67 ,
ECP 37</t>
  </si>
  <si>
    <t>CC 91 ,
OCP 90 ,
ECP 0</t>
  </si>
  <si>
    <t>CC 98 %,
OCP 98 %,
ECP 82%</t>
  </si>
  <si>
    <t>Nil</t>
  </si>
  <si>
    <t xml:space="preserve">0                 0                 400                              </t>
  </si>
  <si>
    <t>59230          600               1700</t>
  </si>
  <si>
    <t>147010         1300            4800</t>
  </si>
  <si>
    <t>0                  0                  0</t>
  </si>
  <si>
    <t>206240        1900            6900</t>
  </si>
  <si>
    <t>170              191</t>
  </si>
  <si>
    <t>109               112</t>
  </si>
  <si>
    <t>93                102</t>
  </si>
  <si>
    <t>86                21</t>
  </si>
  <si>
    <t>458              426</t>
  </si>
  <si>
    <t>70%,80%,0</t>
  </si>
  <si>
    <t>60%, 70%, 0</t>
  </si>
  <si>
    <t>100%, 100% , 0</t>
  </si>
  <si>
    <t xml:space="preserve">100% , 100%, 100% </t>
  </si>
  <si>
    <t>cc 19%,          ocp=72%,      ECP=34%</t>
  </si>
  <si>
    <t>cc =76%,          ocp=89%,      ECP=50%</t>
  </si>
  <si>
    <t>cc = 91%,          ocp=77%,      ECP=51%</t>
  </si>
  <si>
    <t>cc =100%,          ocp=100%,      ECP=55%</t>
  </si>
  <si>
    <t>cc =72%,          ocp=85%,      ECP=48%</t>
  </si>
  <si>
    <t>NIl</t>
  </si>
  <si>
    <t>Condoms=100%,            OCP=100%,               ECP=100%</t>
  </si>
  <si>
    <t>Condoms=0%,            OCP=0%,               ECP=0%</t>
  </si>
  <si>
    <t>Condoms=93.2%,            OCP=95.83%,               ECP=83.33%</t>
  </si>
  <si>
    <t>Condoms=92.92%,            OCP=98.07%,               ECP=91.76%</t>
  </si>
  <si>
    <t xml:space="preserve"> </t>
  </si>
  <si>
    <t>Condoms-163016, OCP- 6270,            ECP- 1389</t>
  </si>
  <si>
    <t>Condoms-171959, OCP- 8077,            ECP- 2405</t>
  </si>
  <si>
    <t>Condoms-219357, OCP- 9001,,            ECP- 2189</t>
  </si>
  <si>
    <t>Condoms-220870, OCP- 6007,            ECP- 1900</t>
  </si>
  <si>
    <t>Condoms-775202, OCP- 29355,            ECP- 7883</t>
  </si>
  <si>
    <t>ESB COMPONENT 1- DELAYING            claims submitted =  65 claims cleared  = 58     ESB COMPONENT 2 SPACING              claims submitted =  105 claims cleared  =94</t>
  </si>
  <si>
    <t>ESB COMPONENT 1- DELAYING         claims submitted =  83 claims cleared  =  72    ESB COMPONENT 2 SPACING             claims submitted =  139         claims cleared  =111</t>
  </si>
  <si>
    <t>ESB COMPONENT 1- DELAYING         claims submitted =  42 claims cleared  =   41   ESB COMPONENT 2 SPACING             claims submitted =  39 claims cleared  =33</t>
  </si>
  <si>
    <t>ESB COMPONENT 1- DELAYING         claims submitted =  22 claims cleared  =    18  ESB COMPONENT 2 SPACING             claims submitted =  41 claims cleared  = 56</t>
  </si>
  <si>
    <t>ESB COMPONENT 1- DELAYING         claims submitted =  212 claims cleared  =     189 ESB COMPONENT 2 SPACING               claims submitted =  324     claims cleared  = 294</t>
  </si>
  <si>
    <t>95000 .   8300  and 1500</t>
  </si>
  <si>
    <t>0  ,0    and   0</t>
  </si>
  <si>
    <t>199 (87 1st and 112 2nd)</t>
  </si>
  <si>
    <t>64 (24 1st and 40 2nd)</t>
  </si>
  <si>
    <t>139 (77 1st and 62 2nd)</t>
  </si>
  <si>
    <t>141 (56 1st and 85 2nd)</t>
  </si>
  <si>
    <t>152908/7274/227</t>
  </si>
  <si>
    <t>166102/7949/412</t>
  </si>
  <si>
    <t>142924/7177/345</t>
  </si>
  <si>
    <t>165742/8022/279</t>
  </si>
  <si>
    <t>627676/30422/1263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</si>
</sst>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7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35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8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3" borderId="0" xfId="0" applyFill="1"/>
    <xf numFmtId="0" fontId="1" fillId="2" borderId="2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10" fontId="1" fillId="0" borderId="5" xfId="0" applyNumberFormat="1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9" fontId="1" fillId="0" borderId="5" xfId="0" applyNumberFormat="1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10" fontId="1" fillId="3" borderId="5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64" fontId="1" fillId="3" borderId="5" xfId="0" applyNumberFormat="1" applyFont="1" applyFill="1" applyBorder="1" applyAlignment="1">
      <alignment horizontal="center" vertical="center" wrapText="1"/>
    </xf>
    <xf numFmtId="9" fontId="1" fillId="0" borderId="6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9" fontId="1" fillId="4" borderId="5" xfId="0" applyNumberFormat="1" applyFont="1" applyFill="1" applyBorder="1" applyAlignment="1">
      <alignment horizontal="center" vertical="center" wrapText="1"/>
    </xf>
    <xf numFmtId="10" fontId="1" fillId="4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</cellXfs>
  <cellStyles count="3">
    <cellStyle name="Normal" xfId="0" builtinId="0"/>
    <cellStyle name="Normal 2" xfId="2"/>
    <cellStyle name="Normal 2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3"/>
  <sheetViews>
    <sheetView tabSelected="1" workbookViewId="0">
      <selection activeCell="L171" sqref="L171"/>
    </sheetView>
  </sheetViews>
  <sheetFormatPr defaultRowHeight="15" x14ac:dyDescent="0.25"/>
  <cols>
    <col min="3" max="3" width="37.85546875" customWidth="1"/>
    <col min="4" max="8" width="22.7109375" customWidth="1"/>
  </cols>
  <sheetData>
    <row r="1" spans="1:8" x14ac:dyDescent="0.25">
      <c r="C1" s="1" t="s">
        <v>21</v>
      </c>
    </row>
    <row r="2" spans="1:8" x14ac:dyDescent="0.25">
      <c r="C2" s="2" t="s">
        <v>20</v>
      </c>
    </row>
    <row r="3" spans="1:8" x14ac:dyDescent="0.25">
      <c r="C3" s="2" t="s">
        <v>23</v>
      </c>
      <c r="D3" s="6" t="s">
        <v>22</v>
      </c>
    </row>
    <row r="4" spans="1:8" x14ac:dyDescent="0.25">
      <c r="C4" s="2" t="s">
        <v>0</v>
      </c>
    </row>
    <row r="5" spans="1:8" ht="15.75" thickBot="1" x14ac:dyDescent="0.3">
      <c r="C5" s="3" t="s">
        <v>1</v>
      </c>
    </row>
    <row r="6" spans="1:8" ht="22.5" customHeight="1" thickBot="1" x14ac:dyDescent="0.3">
      <c r="A6" s="34">
        <v>1</v>
      </c>
      <c r="B6" s="34" t="s">
        <v>24</v>
      </c>
      <c r="C6" s="7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</row>
    <row r="7" spans="1:8" ht="15.75" thickBot="1" x14ac:dyDescent="0.3">
      <c r="A7" s="34"/>
      <c r="B7" s="34"/>
      <c r="C7" s="8" t="s">
        <v>8</v>
      </c>
      <c r="D7" s="9">
        <v>14</v>
      </c>
      <c r="E7" s="9">
        <v>32</v>
      </c>
      <c r="F7" s="9">
        <v>43</v>
      </c>
      <c r="G7" s="9">
        <v>257</v>
      </c>
      <c r="H7" s="13">
        <f>D7+E7+F7+G7</f>
        <v>346</v>
      </c>
    </row>
    <row r="8" spans="1:8" ht="15.75" thickBot="1" x14ac:dyDescent="0.3">
      <c r="A8" s="34"/>
      <c r="B8" s="34"/>
      <c r="C8" s="8" t="s">
        <v>9</v>
      </c>
      <c r="D8" s="9">
        <v>0</v>
      </c>
      <c r="E8" s="9">
        <v>0</v>
      </c>
      <c r="F8" s="9">
        <v>0</v>
      </c>
      <c r="G8" s="9">
        <v>4</v>
      </c>
      <c r="H8" s="13">
        <f t="shared" ref="H8:H14" si="0">D8+E8+F8+G8</f>
        <v>4</v>
      </c>
    </row>
    <row r="9" spans="1:8" ht="15.75" thickBot="1" x14ac:dyDescent="0.3">
      <c r="A9" s="34"/>
      <c r="B9" s="34"/>
      <c r="C9" s="8" t="s">
        <v>10</v>
      </c>
      <c r="D9" s="9">
        <v>148</v>
      </c>
      <c r="E9" s="9">
        <v>170</v>
      </c>
      <c r="F9" s="9">
        <v>185</v>
      </c>
      <c r="G9" s="9">
        <v>189</v>
      </c>
      <c r="H9" s="13">
        <f t="shared" si="0"/>
        <v>692</v>
      </c>
    </row>
    <row r="10" spans="1:8" ht="15.75" thickBot="1" x14ac:dyDescent="0.3">
      <c r="A10" s="34"/>
      <c r="B10" s="34"/>
      <c r="C10" s="8" t="s">
        <v>11</v>
      </c>
      <c r="D10" s="9">
        <v>162</v>
      </c>
      <c r="E10" s="9">
        <v>202</v>
      </c>
      <c r="F10" s="9">
        <v>228</v>
      </c>
      <c r="G10" s="9">
        <v>450</v>
      </c>
      <c r="H10" s="13">
        <f t="shared" si="0"/>
        <v>1042</v>
      </c>
    </row>
    <row r="11" spans="1:8" ht="15.75" thickBot="1" x14ac:dyDescent="0.3">
      <c r="A11" s="34"/>
      <c r="B11" s="34"/>
      <c r="C11" s="8" t="s">
        <v>12</v>
      </c>
      <c r="D11" s="9">
        <v>1</v>
      </c>
      <c r="E11" s="9">
        <v>5</v>
      </c>
      <c r="F11" s="9">
        <v>7</v>
      </c>
      <c r="G11" s="9">
        <v>8</v>
      </c>
      <c r="H11" s="13">
        <f t="shared" si="0"/>
        <v>21</v>
      </c>
    </row>
    <row r="12" spans="1:8" ht="15.75" thickBot="1" x14ac:dyDescent="0.3">
      <c r="A12" s="34"/>
      <c r="B12" s="34"/>
      <c r="C12" s="8" t="s">
        <v>13</v>
      </c>
      <c r="D12" s="9">
        <v>1119</v>
      </c>
      <c r="E12" s="9">
        <v>1288</v>
      </c>
      <c r="F12" s="9">
        <v>1277</v>
      </c>
      <c r="G12" s="9">
        <v>950</v>
      </c>
      <c r="H12" s="13">
        <f t="shared" si="0"/>
        <v>4634</v>
      </c>
    </row>
    <row r="13" spans="1:8" ht="15.75" thickBot="1" x14ac:dyDescent="0.3">
      <c r="A13" s="34"/>
      <c r="B13" s="34"/>
      <c r="C13" s="8" t="s">
        <v>14</v>
      </c>
      <c r="D13" s="9">
        <v>1034</v>
      </c>
      <c r="E13" s="9">
        <v>1420</v>
      </c>
      <c r="F13" s="9">
        <v>902</v>
      </c>
      <c r="G13" s="9">
        <v>737</v>
      </c>
      <c r="H13" s="13">
        <f t="shared" si="0"/>
        <v>4093</v>
      </c>
    </row>
    <row r="14" spans="1:8" ht="30.75" thickBot="1" x14ac:dyDescent="0.3">
      <c r="A14" s="34"/>
      <c r="B14" s="34"/>
      <c r="C14" s="8" t="s">
        <v>15</v>
      </c>
      <c r="D14" s="9"/>
      <c r="E14" s="9"/>
      <c r="F14" s="9"/>
      <c r="G14" s="9"/>
      <c r="H14" s="13">
        <f t="shared" si="0"/>
        <v>0</v>
      </c>
    </row>
    <row r="15" spans="1:8" ht="15.75" thickBot="1" x14ac:dyDescent="0.3">
      <c r="A15" s="34">
        <v>2</v>
      </c>
      <c r="B15" s="34" t="s">
        <v>27</v>
      </c>
      <c r="C15" s="7" t="s">
        <v>2</v>
      </c>
      <c r="D15" s="5" t="s">
        <v>3</v>
      </c>
      <c r="E15" s="5" t="s">
        <v>4</v>
      </c>
      <c r="F15" s="5" t="s">
        <v>5</v>
      </c>
      <c r="G15" s="5" t="s">
        <v>6</v>
      </c>
      <c r="H15" s="5" t="s">
        <v>7</v>
      </c>
    </row>
    <row r="16" spans="1:8" ht="15.75" thickBot="1" x14ac:dyDescent="0.3">
      <c r="A16" s="34"/>
      <c r="B16" s="34"/>
      <c r="C16" s="8" t="s">
        <v>8</v>
      </c>
      <c r="D16" s="27">
        <v>13</v>
      </c>
      <c r="E16" s="27">
        <v>63</v>
      </c>
      <c r="F16" s="27">
        <v>62</v>
      </c>
      <c r="G16" s="27">
        <v>170</v>
      </c>
      <c r="H16" s="13">
        <f>D16+E16+F16+G16</f>
        <v>308</v>
      </c>
    </row>
    <row r="17" spans="1:8" ht="15.75" thickBot="1" x14ac:dyDescent="0.3">
      <c r="A17" s="34"/>
      <c r="B17" s="34"/>
      <c r="C17" s="8" t="s">
        <v>9</v>
      </c>
      <c r="D17" s="27">
        <v>0</v>
      </c>
      <c r="E17" s="27">
        <v>0</v>
      </c>
      <c r="F17" s="27">
        <v>0</v>
      </c>
      <c r="G17" s="27">
        <v>0</v>
      </c>
      <c r="H17" s="13">
        <f t="shared" ref="H17:H22" si="1">D17+E17+F17+G17</f>
        <v>0</v>
      </c>
    </row>
    <row r="18" spans="1:8" ht="15.75" thickBot="1" x14ac:dyDescent="0.3">
      <c r="A18" s="34"/>
      <c r="B18" s="34"/>
      <c r="C18" s="8" t="s">
        <v>10</v>
      </c>
      <c r="D18" s="27">
        <v>113</v>
      </c>
      <c r="E18" s="27">
        <v>123</v>
      </c>
      <c r="F18" s="27">
        <v>50</v>
      </c>
      <c r="G18" s="27">
        <v>30</v>
      </c>
      <c r="H18" s="13">
        <f t="shared" si="1"/>
        <v>316</v>
      </c>
    </row>
    <row r="19" spans="1:8" ht="15.75" thickBot="1" x14ac:dyDescent="0.3">
      <c r="A19" s="34"/>
      <c r="B19" s="34"/>
      <c r="C19" s="8" t="s">
        <v>11</v>
      </c>
      <c r="D19" s="27">
        <v>126</v>
      </c>
      <c r="E19" s="27">
        <v>186</v>
      </c>
      <c r="F19" s="27">
        <v>112</v>
      </c>
      <c r="G19" s="27">
        <v>200</v>
      </c>
      <c r="H19" s="13">
        <f t="shared" si="1"/>
        <v>624</v>
      </c>
    </row>
    <row r="20" spans="1:8" ht="15.75" thickBot="1" x14ac:dyDescent="0.3">
      <c r="A20" s="34"/>
      <c r="B20" s="34"/>
      <c r="C20" s="8" t="s">
        <v>12</v>
      </c>
      <c r="D20" s="27">
        <v>0</v>
      </c>
      <c r="E20" s="27">
        <v>0</v>
      </c>
      <c r="F20" s="27">
        <v>3</v>
      </c>
      <c r="G20" s="27">
        <v>0</v>
      </c>
      <c r="H20" s="13">
        <f t="shared" si="1"/>
        <v>3</v>
      </c>
    </row>
    <row r="21" spans="1:8" ht="15.75" thickBot="1" x14ac:dyDescent="0.3">
      <c r="A21" s="34"/>
      <c r="B21" s="34"/>
      <c r="C21" s="8" t="s">
        <v>13</v>
      </c>
      <c r="D21" s="27">
        <v>423</v>
      </c>
      <c r="E21" s="27">
        <v>598</v>
      </c>
      <c r="F21" s="27">
        <v>474</v>
      </c>
      <c r="G21" s="27">
        <v>489</v>
      </c>
      <c r="H21" s="13">
        <f t="shared" si="1"/>
        <v>1984</v>
      </c>
    </row>
    <row r="22" spans="1:8" ht="15.75" thickBot="1" x14ac:dyDescent="0.3">
      <c r="A22" s="34"/>
      <c r="B22" s="34"/>
      <c r="C22" s="8" t="s">
        <v>14</v>
      </c>
      <c r="D22" s="27">
        <v>525</v>
      </c>
      <c r="E22" s="27">
        <v>880</v>
      </c>
      <c r="F22" s="27">
        <v>982</v>
      </c>
      <c r="G22" s="27">
        <v>809</v>
      </c>
      <c r="H22" s="13">
        <f t="shared" si="1"/>
        <v>3196</v>
      </c>
    </row>
    <row r="23" spans="1:8" ht="30.75" thickBot="1" x14ac:dyDescent="0.3">
      <c r="A23" s="34"/>
      <c r="B23" s="34"/>
      <c r="C23" s="8" t="s">
        <v>15</v>
      </c>
      <c r="D23" s="23">
        <v>0.55000000000000004</v>
      </c>
      <c r="E23" s="23">
        <v>0.57999999999999996</v>
      </c>
      <c r="F23" s="23">
        <v>0.64</v>
      </c>
      <c r="G23" s="23">
        <v>0.65</v>
      </c>
      <c r="H23" s="13">
        <f>D23+E23+F23+G23</f>
        <v>2.42</v>
      </c>
    </row>
    <row r="24" spans="1:8" ht="15.75" thickBot="1" x14ac:dyDescent="0.3">
      <c r="A24" s="34">
        <v>3</v>
      </c>
      <c r="B24" s="34" t="s">
        <v>42</v>
      </c>
      <c r="C24" s="7" t="s">
        <v>2</v>
      </c>
      <c r="D24" s="17" t="s">
        <v>77</v>
      </c>
      <c r="E24" s="17" t="s">
        <v>4</v>
      </c>
      <c r="F24" s="17" t="s">
        <v>5</v>
      </c>
      <c r="G24" s="17" t="s">
        <v>6</v>
      </c>
      <c r="H24" s="17" t="s">
        <v>7</v>
      </c>
    </row>
    <row r="25" spans="1:8" ht="15.75" thickBot="1" x14ac:dyDescent="0.3">
      <c r="A25" s="34"/>
      <c r="B25" s="34"/>
      <c r="C25" s="8" t="s">
        <v>8</v>
      </c>
      <c r="D25" s="18">
        <v>63</v>
      </c>
      <c r="E25" s="18">
        <v>57</v>
      </c>
      <c r="F25" s="18">
        <v>76</v>
      </c>
      <c r="G25" s="18">
        <v>218</v>
      </c>
      <c r="H25" s="13">
        <f>D25+E25+F25+G25</f>
        <v>414</v>
      </c>
    </row>
    <row r="26" spans="1:8" ht="15.75" thickBot="1" x14ac:dyDescent="0.3">
      <c r="A26" s="34"/>
      <c r="B26" s="34"/>
      <c r="C26" s="8" t="s">
        <v>9</v>
      </c>
      <c r="D26" s="18">
        <v>0</v>
      </c>
      <c r="E26" s="18">
        <v>0</v>
      </c>
      <c r="F26" s="18">
        <v>0</v>
      </c>
      <c r="G26" s="18">
        <v>0</v>
      </c>
      <c r="H26" s="13">
        <f t="shared" ref="H26:H32" si="2">D26+E26+F26+G26</f>
        <v>0</v>
      </c>
    </row>
    <row r="27" spans="1:8" ht="15.75" thickBot="1" x14ac:dyDescent="0.3">
      <c r="A27" s="34"/>
      <c r="B27" s="34"/>
      <c r="C27" s="8" t="s">
        <v>10</v>
      </c>
      <c r="D27" s="18">
        <v>144</v>
      </c>
      <c r="E27" s="18">
        <v>213</v>
      </c>
      <c r="F27" s="18">
        <v>193</v>
      </c>
      <c r="G27" s="18">
        <v>151</v>
      </c>
      <c r="H27" s="13">
        <f t="shared" si="2"/>
        <v>701</v>
      </c>
    </row>
    <row r="28" spans="1:8" ht="15.75" thickBot="1" x14ac:dyDescent="0.3">
      <c r="A28" s="34"/>
      <c r="B28" s="34"/>
      <c r="C28" s="8" t="s">
        <v>11</v>
      </c>
      <c r="D28" s="18">
        <f>SUM(D25:D27)</f>
        <v>207</v>
      </c>
      <c r="E28" s="18">
        <f t="shared" ref="E28:G28" si="3">SUM(E25:E27)</f>
        <v>270</v>
      </c>
      <c r="F28" s="18">
        <f t="shared" si="3"/>
        <v>269</v>
      </c>
      <c r="G28" s="18">
        <f t="shared" si="3"/>
        <v>369</v>
      </c>
      <c r="H28" s="13">
        <f t="shared" si="2"/>
        <v>1115</v>
      </c>
    </row>
    <row r="29" spans="1:8" ht="15.75" thickBot="1" x14ac:dyDescent="0.3">
      <c r="A29" s="34"/>
      <c r="B29" s="34"/>
      <c r="C29" s="8" t="s">
        <v>12</v>
      </c>
      <c r="D29" s="18">
        <v>1</v>
      </c>
      <c r="E29" s="18">
        <v>1</v>
      </c>
      <c r="F29" s="18">
        <v>18</v>
      </c>
      <c r="G29" s="18">
        <v>10</v>
      </c>
      <c r="H29" s="13">
        <f t="shared" si="2"/>
        <v>30</v>
      </c>
    </row>
    <row r="30" spans="1:8" ht="15.75" thickBot="1" x14ac:dyDescent="0.3">
      <c r="A30" s="34"/>
      <c r="B30" s="34"/>
      <c r="C30" s="8" t="s">
        <v>13</v>
      </c>
      <c r="D30" s="18">
        <v>875</v>
      </c>
      <c r="E30" s="18">
        <v>1134</v>
      </c>
      <c r="F30" s="18">
        <v>1129</v>
      </c>
      <c r="G30" s="18">
        <v>1219</v>
      </c>
      <c r="H30" s="13">
        <f t="shared" si="2"/>
        <v>4357</v>
      </c>
    </row>
    <row r="31" spans="1:8" ht="15.75" thickBot="1" x14ac:dyDescent="0.3">
      <c r="A31" s="34"/>
      <c r="B31" s="34"/>
      <c r="C31" s="8" t="s">
        <v>14</v>
      </c>
      <c r="D31" s="18">
        <v>284</v>
      </c>
      <c r="E31" s="18">
        <v>446</v>
      </c>
      <c r="F31" s="18">
        <v>351</v>
      </c>
      <c r="G31" s="18">
        <v>339</v>
      </c>
      <c r="H31" s="13">
        <f t="shared" si="2"/>
        <v>1420</v>
      </c>
    </row>
    <row r="32" spans="1:8" ht="30.75" thickBot="1" x14ac:dyDescent="0.3">
      <c r="A32" s="34"/>
      <c r="B32" s="34"/>
      <c r="C32" s="8" t="s">
        <v>15</v>
      </c>
      <c r="D32" s="19" t="e">
        <f>D31/D44*100</f>
        <v>#DIV/0!</v>
      </c>
      <c r="E32" s="19">
        <f t="shared" ref="E32:G32" si="4">E31/E44*100</f>
        <v>22300</v>
      </c>
      <c r="F32" s="19" t="e">
        <f t="shared" si="4"/>
        <v>#DIV/0!</v>
      </c>
      <c r="G32" s="19">
        <f t="shared" si="4"/>
        <v>1994.1176470588236</v>
      </c>
      <c r="H32" s="13" t="e">
        <f t="shared" si="2"/>
        <v>#DIV/0!</v>
      </c>
    </row>
    <row r="33" spans="1:8" ht="15.75" thickBot="1" x14ac:dyDescent="0.3">
      <c r="A33" s="34">
        <v>4</v>
      </c>
      <c r="B33" s="34" t="s">
        <v>28</v>
      </c>
      <c r="C33" s="7" t="s">
        <v>2</v>
      </c>
      <c r="D33" s="5" t="s">
        <v>3</v>
      </c>
      <c r="E33" s="5" t="s">
        <v>4</v>
      </c>
      <c r="F33" s="5" t="s">
        <v>5</v>
      </c>
      <c r="G33" s="5" t="s">
        <v>6</v>
      </c>
      <c r="H33" s="5" t="s">
        <v>7</v>
      </c>
    </row>
    <row r="34" spans="1:8" ht="15.75" thickBot="1" x14ac:dyDescent="0.3">
      <c r="A34" s="34"/>
      <c r="B34" s="34"/>
      <c r="C34" s="8" t="s">
        <v>8</v>
      </c>
      <c r="D34" s="9">
        <v>20</v>
      </c>
      <c r="E34" s="9">
        <v>18</v>
      </c>
      <c r="F34" s="9">
        <v>48</v>
      </c>
      <c r="G34" s="9">
        <v>133</v>
      </c>
      <c r="H34" s="13">
        <f>D34+E34+F34+G34</f>
        <v>219</v>
      </c>
    </row>
    <row r="35" spans="1:8" ht="15.75" thickBot="1" x14ac:dyDescent="0.3">
      <c r="A35" s="34"/>
      <c r="B35" s="34"/>
      <c r="C35" s="8" t="s">
        <v>9</v>
      </c>
      <c r="D35" s="9">
        <v>0</v>
      </c>
      <c r="E35" s="9">
        <v>0</v>
      </c>
      <c r="F35" s="9">
        <v>0</v>
      </c>
      <c r="G35" s="9">
        <v>15</v>
      </c>
      <c r="H35" s="13">
        <f t="shared" ref="H35:H41" si="5">D35+E35+F35+G35</f>
        <v>15</v>
      </c>
    </row>
    <row r="36" spans="1:8" ht="15.75" thickBot="1" x14ac:dyDescent="0.3">
      <c r="A36" s="34"/>
      <c r="B36" s="34"/>
      <c r="C36" s="8" t="s">
        <v>10</v>
      </c>
      <c r="D36" s="9">
        <v>87</v>
      </c>
      <c r="E36" s="9">
        <v>126</v>
      </c>
      <c r="F36" s="9">
        <v>105</v>
      </c>
      <c r="G36" s="9">
        <v>76</v>
      </c>
      <c r="H36" s="13">
        <f t="shared" si="5"/>
        <v>394</v>
      </c>
    </row>
    <row r="37" spans="1:8" ht="15.75" thickBot="1" x14ac:dyDescent="0.3">
      <c r="A37" s="34"/>
      <c r="B37" s="34"/>
      <c r="C37" s="8" t="s">
        <v>11</v>
      </c>
      <c r="D37" s="9">
        <v>107</v>
      </c>
      <c r="E37" s="9">
        <v>146</v>
      </c>
      <c r="F37" s="9">
        <v>153</v>
      </c>
      <c r="G37" s="9">
        <v>266</v>
      </c>
      <c r="H37" s="13">
        <f t="shared" si="5"/>
        <v>672</v>
      </c>
    </row>
    <row r="38" spans="1:8" ht="15.75" thickBot="1" x14ac:dyDescent="0.3">
      <c r="A38" s="34"/>
      <c r="B38" s="34"/>
      <c r="C38" s="8" t="s">
        <v>12</v>
      </c>
      <c r="D38" s="9">
        <v>0</v>
      </c>
      <c r="E38" s="9">
        <v>0</v>
      </c>
      <c r="F38" s="9">
        <v>7</v>
      </c>
      <c r="G38" s="9">
        <v>2</v>
      </c>
      <c r="H38" s="13">
        <f t="shared" si="5"/>
        <v>9</v>
      </c>
    </row>
    <row r="39" spans="1:8" ht="15.75" thickBot="1" x14ac:dyDescent="0.3">
      <c r="A39" s="34"/>
      <c r="B39" s="34"/>
      <c r="C39" s="8" t="s">
        <v>13</v>
      </c>
      <c r="D39" s="9">
        <v>283</v>
      </c>
      <c r="E39" s="9">
        <v>373</v>
      </c>
      <c r="F39" s="9">
        <v>383</v>
      </c>
      <c r="G39" s="9">
        <v>428</v>
      </c>
      <c r="H39" s="13">
        <f t="shared" si="5"/>
        <v>1467</v>
      </c>
    </row>
    <row r="40" spans="1:8" ht="15.75" thickBot="1" x14ac:dyDescent="0.3">
      <c r="A40" s="34"/>
      <c r="B40" s="34"/>
      <c r="C40" s="8" t="s">
        <v>14</v>
      </c>
      <c r="D40" s="9">
        <v>31</v>
      </c>
      <c r="E40" s="9">
        <v>43</v>
      </c>
      <c r="F40" s="9">
        <v>89</v>
      </c>
      <c r="G40" s="9">
        <v>93</v>
      </c>
      <c r="H40" s="13">
        <f t="shared" si="5"/>
        <v>256</v>
      </c>
    </row>
    <row r="41" spans="1:8" ht="30.75" thickBot="1" x14ac:dyDescent="0.3">
      <c r="A41" s="34"/>
      <c r="B41" s="34"/>
      <c r="C41" s="8" t="s">
        <v>15</v>
      </c>
      <c r="D41" s="9">
        <v>2.4500000000000002</v>
      </c>
      <c r="E41" s="9">
        <v>2.2200000000000002</v>
      </c>
      <c r="F41" s="9">
        <v>5.4</v>
      </c>
      <c r="G41" s="9">
        <v>6.55</v>
      </c>
      <c r="H41" s="13">
        <f t="shared" si="5"/>
        <v>16.62</v>
      </c>
    </row>
    <row r="42" spans="1:8" ht="15.75" thickBot="1" x14ac:dyDescent="0.3">
      <c r="A42" s="34">
        <v>5</v>
      </c>
      <c r="B42" s="34" t="s">
        <v>43</v>
      </c>
      <c r="C42" s="7" t="s">
        <v>2</v>
      </c>
      <c r="D42" s="5" t="s">
        <v>3</v>
      </c>
      <c r="E42" s="5" t="s">
        <v>4</v>
      </c>
      <c r="F42" s="5" t="s">
        <v>5</v>
      </c>
      <c r="G42" s="5" t="s">
        <v>6</v>
      </c>
      <c r="H42" s="5" t="s">
        <v>7</v>
      </c>
    </row>
    <row r="43" spans="1:8" ht="15.75" thickBot="1" x14ac:dyDescent="0.3">
      <c r="A43" s="34"/>
      <c r="B43" s="34"/>
      <c r="C43" s="8" t="s">
        <v>8</v>
      </c>
      <c r="D43" s="11">
        <v>4</v>
      </c>
      <c r="E43" s="11">
        <v>0</v>
      </c>
      <c r="F43" s="11">
        <v>0</v>
      </c>
      <c r="G43" s="11">
        <v>2</v>
      </c>
      <c r="H43" s="13">
        <f>D43+E43+F43+G43</f>
        <v>6</v>
      </c>
    </row>
    <row r="44" spans="1:8" ht="15.75" thickBot="1" x14ac:dyDescent="0.3">
      <c r="A44" s="34"/>
      <c r="B44" s="34"/>
      <c r="C44" s="8" t="s">
        <v>9</v>
      </c>
      <c r="D44" s="11">
        <v>0</v>
      </c>
      <c r="E44" s="11">
        <v>2</v>
      </c>
      <c r="F44" s="11">
        <v>0</v>
      </c>
      <c r="G44" s="11">
        <v>17</v>
      </c>
      <c r="H44" s="13">
        <f t="shared" ref="H44:H50" si="6">D44+E44+F44+G44</f>
        <v>19</v>
      </c>
    </row>
    <row r="45" spans="1:8" ht="15.75" thickBot="1" x14ac:dyDescent="0.3">
      <c r="A45" s="34"/>
      <c r="B45" s="34"/>
      <c r="C45" s="8" t="s">
        <v>10</v>
      </c>
      <c r="D45" s="11">
        <v>14</v>
      </c>
      <c r="E45" s="11">
        <v>31</v>
      </c>
      <c r="F45" s="11">
        <v>11</v>
      </c>
      <c r="G45" s="11">
        <v>9</v>
      </c>
      <c r="H45" s="13">
        <f t="shared" si="6"/>
        <v>65</v>
      </c>
    </row>
    <row r="46" spans="1:8" ht="15.75" thickBot="1" x14ac:dyDescent="0.3">
      <c r="A46" s="34"/>
      <c r="B46" s="34"/>
      <c r="C46" s="8" t="s">
        <v>11</v>
      </c>
      <c r="D46" s="11">
        <v>18</v>
      </c>
      <c r="E46" s="11">
        <v>33</v>
      </c>
      <c r="F46" s="11">
        <v>11</v>
      </c>
      <c r="G46" s="11">
        <v>28</v>
      </c>
      <c r="H46" s="13">
        <f t="shared" si="6"/>
        <v>90</v>
      </c>
    </row>
    <row r="47" spans="1:8" ht="15.75" thickBot="1" x14ac:dyDescent="0.3">
      <c r="A47" s="34"/>
      <c r="B47" s="34"/>
      <c r="C47" s="8" t="s">
        <v>12</v>
      </c>
      <c r="D47" s="11">
        <v>0</v>
      </c>
      <c r="E47" s="11">
        <v>0</v>
      </c>
      <c r="F47" s="11">
        <v>0</v>
      </c>
      <c r="G47" s="11">
        <v>0</v>
      </c>
      <c r="H47" s="13">
        <f t="shared" si="6"/>
        <v>0</v>
      </c>
    </row>
    <row r="48" spans="1:8" ht="15.75" thickBot="1" x14ac:dyDescent="0.3">
      <c r="A48" s="34"/>
      <c r="B48" s="34"/>
      <c r="C48" s="8" t="s">
        <v>13</v>
      </c>
      <c r="D48" s="11">
        <v>188</v>
      </c>
      <c r="E48" s="11">
        <v>248</v>
      </c>
      <c r="F48" s="11">
        <v>242</v>
      </c>
      <c r="G48" s="11">
        <v>303</v>
      </c>
      <c r="H48" s="13">
        <f t="shared" si="6"/>
        <v>981</v>
      </c>
    </row>
    <row r="49" spans="1:8" ht="15.75" thickBot="1" x14ac:dyDescent="0.3">
      <c r="A49" s="34"/>
      <c r="B49" s="34"/>
      <c r="C49" s="8" t="s">
        <v>14</v>
      </c>
      <c r="D49" s="11">
        <v>26</v>
      </c>
      <c r="E49" s="11">
        <v>86</v>
      </c>
      <c r="F49" s="11">
        <v>24</v>
      </c>
      <c r="G49" s="11">
        <v>102</v>
      </c>
      <c r="H49" s="13">
        <f t="shared" si="6"/>
        <v>238</v>
      </c>
    </row>
    <row r="50" spans="1:8" ht="30.75" thickBot="1" x14ac:dyDescent="0.3">
      <c r="A50" s="34"/>
      <c r="B50" s="34"/>
      <c r="C50" s="8" t="s">
        <v>15</v>
      </c>
      <c r="D50" s="29">
        <v>7.0000000000000007E-2</v>
      </c>
      <c r="E50" s="30">
        <v>0.14499999999999999</v>
      </c>
      <c r="F50" s="30">
        <v>4.3499999999999997E-2</v>
      </c>
      <c r="G50" s="30">
        <v>0.245</v>
      </c>
      <c r="H50" s="13">
        <f t="shared" si="6"/>
        <v>0.50350000000000006</v>
      </c>
    </row>
    <row r="51" spans="1:8" ht="15.75" thickBot="1" x14ac:dyDescent="0.3">
      <c r="A51" s="34">
        <v>6</v>
      </c>
      <c r="B51" s="34" t="s">
        <v>29</v>
      </c>
      <c r="C51" s="7" t="s">
        <v>2</v>
      </c>
      <c r="D51" s="5" t="s">
        <v>3</v>
      </c>
      <c r="E51" s="5" t="s">
        <v>4</v>
      </c>
      <c r="F51" s="5" t="s">
        <v>5</v>
      </c>
      <c r="G51" s="5" t="s">
        <v>6</v>
      </c>
      <c r="H51" s="5" t="s">
        <v>7</v>
      </c>
    </row>
    <row r="52" spans="1:8" ht="15.75" thickBot="1" x14ac:dyDescent="0.3">
      <c r="A52" s="34"/>
      <c r="B52" s="34"/>
      <c r="C52" s="8" t="s">
        <v>8</v>
      </c>
      <c r="D52" s="9">
        <v>18</v>
      </c>
      <c r="E52" s="9">
        <v>22</v>
      </c>
      <c r="F52" s="9">
        <v>23</v>
      </c>
      <c r="G52" s="9">
        <v>20</v>
      </c>
      <c r="H52" s="13">
        <f>D52+E52+F52+G52</f>
        <v>83</v>
      </c>
    </row>
    <row r="53" spans="1:8" ht="15.75" thickBot="1" x14ac:dyDescent="0.3">
      <c r="A53" s="34"/>
      <c r="B53" s="34"/>
      <c r="C53" s="8" t="s">
        <v>9</v>
      </c>
      <c r="D53" s="9">
        <v>0</v>
      </c>
      <c r="E53" s="9">
        <v>0</v>
      </c>
      <c r="F53" s="9">
        <v>0</v>
      </c>
      <c r="G53" s="9">
        <v>0</v>
      </c>
      <c r="H53" s="13">
        <f t="shared" ref="H53:H58" si="7">D53+E53+F53+G53</f>
        <v>0</v>
      </c>
    </row>
    <row r="54" spans="1:8" ht="15.75" thickBot="1" x14ac:dyDescent="0.3">
      <c r="A54" s="34"/>
      <c r="B54" s="34"/>
      <c r="C54" s="8" t="s">
        <v>10</v>
      </c>
      <c r="D54" s="9">
        <v>0</v>
      </c>
      <c r="E54" s="9">
        <v>0</v>
      </c>
      <c r="F54" s="9">
        <v>0</v>
      </c>
      <c r="G54" s="9">
        <v>0</v>
      </c>
      <c r="H54" s="13">
        <f t="shared" si="7"/>
        <v>0</v>
      </c>
    </row>
    <row r="55" spans="1:8" ht="15.75" thickBot="1" x14ac:dyDescent="0.3">
      <c r="A55" s="34"/>
      <c r="B55" s="34"/>
      <c r="C55" s="8" t="s">
        <v>11</v>
      </c>
      <c r="D55" s="9">
        <v>18</v>
      </c>
      <c r="E55" s="9">
        <v>22</v>
      </c>
      <c r="F55" s="9">
        <v>23</v>
      </c>
      <c r="G55" s="9">
        <v>20</v>
      </c>
      <c r="H55" s="13">
        <f t="shared" si="7"/>
        <v>83</v>
      </c>
    </row>
    <row r="56" spans="1:8" ht="15.75" thickBot="1" x14ac:dyDescent="0.3">
      <c r="A56" s="34"/>
      <c r="B56" s="34"/>
      <c r="C56" s="8" t="s">
        <v>12</v>
      </c>
      <c r="D56" s="9">
        <v>0</v>
      </c>
      <c r="E56" s="9">
        <v>0</v>
      </c>
      <c r="F56" s="9">
        <v>0</v>
      </c>
      <c r="G56" s="9">
        <v>0</v>
      </c>
      <c r="H56" s="13">
        <f t="shared" si="7"/>
        <v>0</v>
      </c>
    </row>
    <row r="57" spans="1:8" ht="15.75" thickBot="1" x14ac:dyDescent="0.3">
      <c r="A57" s="34"/>
      <c r="B57" s="34"/>
      <c r="C57" s="8" t="s">
        <v>13</v>
      </c>
      <c r="D57" s="9">
        <v>210</v>
      </c>
      <c r="E57" s="9">
        <v>145</v>
      </c>
      <c r="F57" s="9">
        <v>195</v>
      </c>
      <c r="G57" s="9">
        <v>187</v>
      </c>
      <c r="H57" s="13">
        <f t="shared" si="7"/>
        <v>737</v>
      </c>
    </row>
    <row r="58" spans="1:8" ht="15.75" thickBot="1" x14ac:dyDescent="0.3">
      <c r="A58" s="34"/>
      <c r="B58" s="34"/>
      <c r="C58" s="8" t="s">
        <v>14</v>
      </c>
      <c r="D58" s="9">
        <v>144</v>
      </c>
      <c r="E58" s="9">
        <v>343</v>
      </c>
      <c r="F58" s="9">
        <v>215</v>
      </c>
      <c r="G58" s="9">
        <v>201</v>
      </c>
      <c r="H58" s="13">
        <f t="shared" si="7"/>
        <v>903</v>
      </c>
    </row>
    <row r="59" spans="1:8" ht="30.75" thickBot="1" x14ac:dyDescent="0.3">
      <c r="A59" s="34"/>
      <c r="B59" s="34"/>
      <c r="C59" s="8" t="s">
        <v>15</v>
      </c>
      <c r="D59" s="9">
        <v>0</v>
      </c>
      <c r="E59" s="9">
        <v>0</v>
      </c>
      <c r="F59" s="9">
        <v>0</v>
      </c>
      <c r="G59" s="9">
        <v>0</v>
      </c>
      <c r="H59" s="13">
        <f>D59+E59+F59+G59</f>
        <v>0</v>
      </c>
    </row>
    <row r="60" spans="1:8" ht="15.75" thickBot="1" x14ac:dyDescent="0.3">
      <c r="A60" s="34">
        <v>7</v>
      </c>
      <c r="B60" s="34" t="s">
        <v>26</v>
      </c>
      <c r="C60" s="7" t="s">
        <v>2</v>
      </c>
      <c r="D60" s="5" t="s">
        <v>3</v>
      </c>
      <c r="E60" s="5" t="s">
        <v>4</v>
      </c>
      <c r="F60" s="5" t="s">
        <v>5</v>
      </c>
      <c r="G60" s="5" t="s">
        <v>6</v>
      </c>
      <c r="H60" s="5" t="s">
        <v>7</v>
      </c>
    </row>
    <row r="61" spans="1:8" ht="15.75" thickBot="1" x14ac:dyDescent="0.3">
      <c r="A61" s="34"/>
      <c r="B61" s="34"/>
      <c r="C61" s="8" t="s">
        <v>8</v>
      </c>
      <c r="D61" s="11">
        <v>3</v>
      </c>
      <c r="E61" s="11">
        <v>24</v>
      </c>
      <c r="F61" s="11">
        <v>46</v>
      </c>
      <c r="G61" s="11">
        <v>25</v>
      </c>
      <c r="H61" s="13">
        <f>D61+E61+F61+G61</f>
        <v>98</v>
      </c>
    </row>
    <row r="62" spans="1:8" ht="15.75" thickBot="1" x14ac:dyDescent="0.3">
      <c r="A62" s="34"/>
      <c r="B62" s="34"/>
      <c r="C62" s="8" t="s">
        <v>9</v>
      </c>
      <c r="D62" s="11">
        <v>0</v>
      </c>
      <c r="E62" s="11">
        <v>0</v>
      </c>
      <c r="F62" s="11">
        <v>0</v>
      </c>
      <c r="G62" s="11">
        <v>10</v>
      </c>
      <c r="H62" s="13">
        <f t="shared" ref="H62:H68" si="8">D62+E62+F62+G62</f>
        <v>10</v>
      </c>
    </row>
    <row r="63" spans="1:8" ht="15.75" thickBot="1" x14ac:dyDescent="0.3">
      <c r="A63" s="34"/>
      <c r="B63" s="34"/>
      <c r="C63" s="8" t="s">
        <v>10</v>
      </c>
      <c r="D63" s="11">
        <v>49</v>
      </c>
      <c r="E63" s="11">
        <v>51</v>
      </c>
      <c r="F63" s="11">
        <v>30</v>
      </c>
      <c r="G63" s="11">
        <v>27</v>
      </c>
      <c r="H63" s="13">
        <f t="shared" si="8"/>
        <v>157</v>
      </c>
    </row>
    <row r="64" spans="1:8" ht="15.75" thickBot="1" x14ac:dyDescent="0.3">
      <c r="A64" s="34"/>
      <c r="B64" s="34"/>
      <c r="C64" s="8" t="s">
        <v>11</v>
      </c>
      <c r="D64" s="11">
        <v>52</v>
      </c>
      <c r="E64" s="11">
        <v>75</v>
      </c>
      <c r="F64" s="11">
        <v>76</v>
      </c>
      <c r="G64" s="11">
        <v>62</v>
      </c>
      <c r="H64" s="13">
        <f t="shared" si="8"/>
        <v>265</v>
      </c>
    </row>
    <row r="65" spans="1:8" ht="15.75" thickBot="1" x14ac:dyDescent="0.3">
      <c r="A65" s="34"/>
      <c r="B65" s="34"/>
      <c r="C65" s="8" t="s">
        <v>12</v>
      </c>
      <c r="D65" s="11">
        <v>0</v>
      </c>
      <c r="E65" s="11">
        <v>3</v>
      </c>
      <c r="F65" s="11">
        <v>0</v>
      </c>
      <c r="G65" s="11">
        <v>0</v>
      </c>
      <c r="H65" s="13">
        <f t="shared" si="8"/>
        <v>3</v>
      </c>
    </row>
    <row r="66" spans="1:8" ht="15.75" thickBot="1" x14ac:dyDescent="0.3">
      <c r="A66" s="34"/>
      <c r="B66" s="34"/>
      <c r="C66" s="8" t="s">
        <v>13</v>
      </c>
      <c r="D66" s="11">
        <v>932</v>
      </c>
      <c r="E66" s="11">
        <v>1068</v>
      </c>
      <c r="F66" s="11">
        <v>1023</v>
      </c>
      <c r="G66" s="11">
        <v>1030</v>
      </c>
      <c r="H66" s="13">
        <f t="shared" si="8"/>
        <v>4053</v>
      </c>
    </row>
    <row r="67" spans="1:8" ht="15.75" thickBot="1" x14ac:dyDescent="0.3">
      <c r="A67" s="34"/>
      <c r="B67" s="34"/>
      <c r="C67" s="8" t="s">
        <v>14</v>
      </c>
      <c r="D67" s="11">
        <v>203</v>
      </c>
      <c r="E67" s="11">
        <v>253</v>
      </c>
      <c r="F67" s="11">
        <v>220</v>
      </c>
      <c r="G67" s="11">
        <v>210</v>
      </c>
      <c r="H67" s="13">
        <f t="shared" si="8"/>
        <v>886</v>
      </c>
    </row>
    <row r="68" spans="1:8" ht="30.75" thickBot="1" x14ac:dyDescent="0.3">
      <c r="A68" s="34"/>
      <c r="B68" s="34"/>
      <c r="C68" s="8" t="s">
        <v>15</v>
      </c>
      <c r="D68" s="11">
        <v>0</v>
      </c>
      <c r="E68" s="11">
        <v>0</v>
      </c>
      <c r="F68" s="11">
        <v>0</v>
      </c>
      <c r="G68" s="11">
        <v>0</v>
      </c>
      <c r="H68" s="13">
        <f t="shared" si="8"/>
        <v>0</v>
      </c>
    </row>
    <row r="69" spans="1:8" ht="15.75" thickBot="1" x14ac:dyDescent="0.3">
      <c r="A69" s="34">
        <v>8</v>
      </c>
      <c r="B69" s="34" t="s">
        <v>30</v>
      </c>
      <c r="C69" s="7" t="s">
        <v>2</v>
      </c>
      <c r="D69" s="5" t="s">
        <v>3</v>
      </c>
      <c r="E69" s="5" t="s">
        <v>4</v>
      </c>
      <c r="F69" s="5" t="s">
        <v>5</v>
      </c>
      <c r="G69" s="5" t="s">
        <v>6</v>
      </c>
      <c r="H69" s="5" t="s">
        <v>7</v>
      </c>
    </row>
    <row r="70" spans="1:8" ht="15.75" thickBot="1" x14ac:dyDescent="0.3">
      <c r="A70" s="34"/>
      <c r="B70" s="34"/>
      <c r="C70" s="8" t="s">
        <v>8</v>
      </c>
      <c r="D70" s="9">
        <v>34</v>
      </c>
      <c r="E70" s="9">
        <v>46</v>
      </c>
      <c r="F70" s="9">
        <v>27</v>
      </c>
      <c r="G70" s="9">
        <v>43</v>
      </c>
      <c r="H70" s="13">
        <f>D70+E70+F70+G70</f>
        <v>150</v>
      </c>
    </row>
    <row r="71" spans="1:8" ht="15.75" thickBot="1" x14ac:dyDescent="0.3">
      <c r="A71" s="34"/>
      <c r="B71" s="34"/>
      <c r="C71" s="8" t="s">
        <v>9</v>
      </c>
      <c r="D71" s="9">
        <v>0</v>
      </c>
      <c r="E71" s="9">
        <v>0</v>
      </c>
      <c r="F71" s="9">
        <v>0</v>
      </c>
      <c r="G71" s="9">
        <v>0</v>
      </c>
      <c r="H71" s="13">
        <f t="shared" ref="H71:H77" si="9">D71+E71+F71+G71</f>
        <v>0</v>
      </c>
    </row>
    <row r="72" spans="1:8" ht="15.75" thickBot="1" x14ac:dyDescent="0.3">
      <c r="A72" s="34"/>
      <c r="B72" s="34"/>
      <c r="C72" s="8" t="s">
        <v>10</v>
      </c>
      <c r="D72" s="9">
        <v>47</v>
      </c>
      <c r="E72" s="9">
        <v>68</v>
      </c>
      <c r="F72" s="9">
        <v>79</v>
      </c>
      <c r="G72" s="9">
        <v>75</v>
      </c>
      <c r="H72" s="13">
        <f t="shared" si="9"/>
        <v>269</v>
      </c>
    </row>
    <row r="73" spans="1:8" ht="15.75" thickBot="1" x14ac:dyDescent="0.3">
      <c r="A73" s="34"/>
      <c r="B73" s="34"/>
      <c r="C73" s="8" t="s">
        <v>11</v>
      </c>
      <c r="D73" s="9">
        <f>+D70+D72</f>
        <v>81</v>
      </c>
      <c r="E73" s="9">
        <f>+E70+E72</f>
        <v>114</v>
      </c>
      <c r="F73" s="9">
        <f>+F70+F72</f>
        <v>106</v>
      </c>
      <c r="G73" s="9">
        <f>+G70+G72</f>
        <v>118</v>
      </c>
      <c r="H73" s="13">
        <f t="shared" si="9"/>
        <v>419</v>
      </c>
    </row>
    <row r="74" spans="1:8" ht="15.75" thickBot="1" x14ac:dyDescent="0.3">
      <c r="A74" s="34"/>
      <c r="B74" s="34"/>
      <c r="C74" s="8" t="s">
        <v>12</v>
      </c>
      <c r="D74" s="9">
        <v>0</v>
      </c>
      <c r="E74" s="9">
        <v>13</v>
      </c>
      <c r="F74" s="9">
        <v>19</v>
      </c>
      <c r="G74" s="9">
        <v>2</v>
      </c>
      <c r="H74" s="13">
        <f t="shared" si="9"/>
        <v>34</v>
      </c>
    </row>
    <row r="75" spans="1:8" ht="15.75" thickBot="1" x14ac:dyDescent="0.3">
      <c r="A75" s="34"/>
      <c r="B75" s="34"/>
      <c r="C75" s="8" t="s">
        <v>13</v>
      </c>
      <c r="D75" s="9">
        <v>884</v>
      </c>
      <c r="E75" s="9">
        <v>1134</v>
      </c>
      <c r="F75" s="9">
        <v>975</v>
      </c>
      <c r="G75" s="9">
        <v>969</v>
      </c>
      <c r="H75" s="13">
        <f t="shared" si="9"/>
        <v>3962</v>
      </c>
    </row>
    <row r="76" spans="1:8" ht="15.75" thickBot="1" x14ac:dyDescent="0.3">
      <c r="A76" s="34"/>
      <c r="B76" s="34"/>
      <c r="C76" s="8" t="s">
        <v>14</v>
      </c>
      <c r="D76" s="9">
        <v>92</v>
      </c>
      <c r="E76" s="9">
        <v>234</v>
      </c>
      <c r="F76" s="9">
        <v>133</v>
      </c>
      <c r="G76" s="9">
        <v>185</v>
      </c>
      <c r="H76" s="13">
        <f t="shared" si="9"/>
        <v>644</v>
      </c>
    </row>
    <row r="77" spans="1:8" ht="30.75" thickBot="1" x14ac:dyDescent="0.3">
      <c r="A77" s="34"/>
      <c r="B77" s="34"/>
      <c r="C77" s="8" t="s">
        <v>15</v>
      </c>
      <c r="D77" s="25">
        <f>92/1485*100</f>
        <v>6.1952861952861955</v>
      </c>
      <c r="E77" s="25">
        <f>234/2210*100</f>
        <v>10.588235294117647</v>
      </c>
      <c r="F77" s="25">
        <f>133/2152*100</f>
        <v>6.1802973977695164</v>
      </c>
      <c r="G77" s="25">
        <f>185/1939*100</f>
        <v>9.5410005157297562</v>
      </c>
      <c r="H77" s="14">
        <f t="shared" si="9"/>
        <v>32.504819402903117</v>
      </c>
    </row>
    <row r="78" spans="1:8" ht="15.75" thickBot="1" x14ac:dyDescent="0.3">
      <c r="A78" s="34">
        <v>9</v>
      </c>
      <c r="B78" s="34" t="s">
        <v>44</v>
      </c>
      <c r="C78" s="7" t="s">
        <v>2</v>
      </c>
      <c r="D78" s="5" t="s">
        <v>3</v>
      </c>
      <c r="E78" s="5" t="s">
        <v>4</v>
      </c>
      <c r="F78" s="5" t="s">
        <v>5</v>
      </c>
      <c r="G78" s="5" t="s">
        <v>6</v>
      </c>
      <c r="H78" s="5" t="s">
        <v>7</v>
      </c>
    </row>
    <row r="79" spans="1:8" ht="15.75" thickBot="1" x14ac:dyDescent="0.3">
      <c r="A79" s="34"/>
      <c r="B79" s="34"/>
      <c r="C79" s="8" t="s">
        <v>8</v>
      </c>
      <c r="D79" s="9">
        <v>62</v>
      </c>
      <c r="E79" s="9">
        <v>40</v>
      </c>
      <c r="F79" s="9">
        <v>32</v>
      </c>
      <c r="G79" s="9">
        <v>48</v>
      </c>
      <c r="H79" s="13">
        <f>D79+E79+F79+G79</f>
        <v>182</v>
      </c>
    </row>
    <row r="80" spans="1:8" ht="15.75" thickBot="1" x14ac:dyDescent="0.3">
      <c r="A80" s="34"/>
      <c r="B80" s="34"/>
      <c r="C80" s="8" t="s">
        <v>9</v>
      </c>
      <c r="D80" s="9">
        <v>629</v>
      </c>
      <c r="E80" s="9">
        <v>732</v>
      </c>
      <c r="F80" s="9">
        <v>611</v>
      </c>
      <c r="G80" s="9">
        <v>510</v>
      </c>
      <c r="H80" s="13">
        <f t="shared" ref="H80:H86" si="10">D80+E80+F80+G80</f>
        <v>2482</v>
      </c>
    </row>
    <row r="81" spans="1:8" ht="15.75" thickBot="1" x14ac:dyDescent="0.3">
      <c r="A81" s="34"/>
      <c r="B81" s="34"/>
      <c r="C81" s="8" t="s">
        <v>10</v>
      </c>
      <c r="D81" s="9">
        <v>0</v>
      </c>
      <c r="E81" s="9">
        <v>0</v>
      </c>
      <c r="F81" s="9">
        <v>0</v>
      </c>
      <c r="G81" s="9">
        <v>0</v>
      </c>
      <c r="H81" s="13">
        <f t="shared" si="10"/>
        <v>0</v>
      </c>
    </row>
    <row r="82" spans="1:8" ht="15.75" thickBot="1" x14ac:dyDescent="0.3">
      <c r="A82" s="34"/>
      <c r="B82" s="34"/>
      <c r="C82" s="8" t="s">
        <v>11</v>
      </c>
      <c r="D82" s="9">
        <v>638</v>
      </c>
      <c r="E82" s="9">
        <v>718</v>
      </c>
      <c r="F82" s="9">
        <v>594</v>
      </c>
      <c r="G82" s="9">
        <v>642</v>
      </c>
      <c r="H82" s="13">
        <f t="shared" si="10"/>
        <v>2592</v>
      </c>
    </row>
    <row r="83" spans="1:8" ht="15.75" thickBot="1" x14ac:dyDescent="0.3">
      <c r="A83" s="34"/>
      <c r="B83" s="34"/>
      <c r="C83" s="8" t="s">
        <v>12</v>
      </c>
      <c r="D83" s="9">
        <v>3</v>
      </c>
      <c r="E83" s="9">
        <v>5</v>
      </c>
      <c r="F83" s="9">
        <v>10</v>
      </c>
      <c r="G83" s="9">
        <v>2</v>
      </c>
      <c r="H83" s="13">
        <f t="shared" si="10"/>
        <v>20</v>
      </c>
    </row>
    <row r="84" spans="1:8" ht="15.75" thickBot="1" x14ac:dyDescent="0.3">
      <c r="A84" s="34"/>
      <c r="B84" s="34"/>
      <c r="C84" s="8" t="s">
        <v>13</v>
      </c>
      <c r="D84" s="9">
        <v>1543</v>
      </c>
      <c r="E84" s="9">
        <v>1186</v>
      </c>
      <c r="F84" s="9">
        <v>1326</v>
      </c>
      <c r="G84" s="9">
        <v>1122</v>
      </c>
      <c r="H84" s="13">
        <f t="shared" si="10"/>
        <v>5177</v>
      </c>
    </row>
    <row r="85" spans="1:8" ht="15.75" thickBot="1" x14ac:dyDescent="0.3">
      <c r="A85" s="34"/>
      <c r="B85" s="34"/>
      <c r="C85" s="8" t="s">
        <v>14</v>
      </c>
      <c r="D85" s="9">
        <v>512</v>
      </c>
      <c r="E85" s="9">
        <v>778</v>
      </c>
      <c r="F85" s="9">
        <v>438</v>
      </c>
      <c r="G85" s="9">
        <v>602</v>
      </c>
      <c r="H85" s="13">
        <f t="shared" si="10"/>
        <v>2330</v>
      </c>
    </row>
    <row r="86" spans="1:8" ht="30.75" thickBot="1" x14ac:dyDescent="0.3">
      <c r="A86" s="34"/>
      <c r="B86" s="34"/>
      <c r="C86" s="8" t="s">
        <v>15</v>
      </c>
      <c r="D86" s="9"/>
      <c r="E86" s="9"/>
      <c r="F86" s="9"/>
      <c r="G86" s="9"/>
      <c r="H86" s="13">
        <f t="shared" si="10"/>
        <v>0</v>
      </c>
    </row>
    <row r="87" spans="1:8" ht="15.75" thickBot="1" x14ac:dyDescent="0.3">
      <c r="A87" s="34">
        <v>10</v>
      </c>
      <c r="B87" s="34" t="s">
        <v>31</v>
      </c>
      <c r="C87" s="7" t="s">
        <v>2</v>
      </c>
      <c r="D87" s="5" t="s">
        <v>3</v>
      </c>
      <c r="E87" s="5" t="s">
        <v>4</v>
      </c>
      <c r="F87" s="5" t="s">
        <v>5</v>
      </c>
      <c r="G87" s="5" t="s">
        <v>6</v>
      </c>
      <c r="H87" s="5" t="s">
        <v>7</v>
      </c>
    </row>
    <row r="88" spans="1:8" ht="15.75" thickBot="1" x14ac:dyDescent="0.3">
      <c r="A88" s="34"/>
      <c r="B88" s="34"/>
      <c r="C88" s="8" t="s">
        <v>8</v>
      </c>
      <c r="D88" s="9">
        <v>0</v>
      </c>
      <c r="E88" s="9">
        <v>0</v>
      </c>
      <c r="F88" s="9">
        <v>0</v>
      </c>
      <c r="G88" s="9">
        <v>0</v>
      </c>
      <c r="H88" s="13">
        <f>D88+E88+F88+G88</f>
        <v>0</v>
      </c>
    </row>
    <row r="89" spans="1:8" ht="15.75" thickBot="1" x14ac:dyDescent="0.3">
      <c r="A89" s="34"/>
      <c r="B89" s="34"/>
      <c r="C89" s="8" t="s">
        <v>9</v>
      </c>
      <c r="D89" s="9">
        <v>369</v>
      </c>
      <c r="E89" s="9">
        <v>678</v>
      </c>
      <c r="F89" s="9">
        <v>710</v>
      </c>
      <c r="G89" s="9">
        <v>548</v>
      </c>
      <c r="H89" s="13">
        <f t="shared" ref="H89:H95" si="11">D89+E89+F89+G89</f>
        <v>2305</v>
      </c>
    </row>
    <row r="90" spans="1:8" ht="15.75" thickBot="1" x14ac:dyDescent="0.3">
      <c r="A90" s="34"/>
      <c r="B90" s="34"/>
      <c r="C90" s="8" t="s">
        <v>10</v>
      </c>
      <c r="D90" s="9">
        <v>93</v>
      </c>
      <c r="E90" s="9">
        <v>146</v>
      </c>
      <c r="F90" s="9">
        <v>140</v>
      </c>
      <c r="G90" s="9">
        <v>114</v>
      </c>
      <c r="H90" s="13">
        <f t="shared" si="11"/>
        <v>493</v>
      </c>
    </row>
    <row r="91" spans="1:8" ht="15.75" thickBot="1" x14ac:dyDescent="0.3">
      <c r="A91" s="34"/>
      <c r="B91" s="34"/>
      <c r="C91" s="8" t="s">
        <v>11</v>
      </c>
      <c r="D91" s="9"/>
      <c r="E91" s="9"/>
      <c r="F91" s="9"/>
      <c r="G91" s="9"/>
      <c r="H91" s="13">
        <f t="shared" si="11"/>
        <v>0</v>
      </c>
    </row>
    <row r="92" spans="1:8" ht="15.75" thickBot="1" x14ac:dyDescent="0.3">
      <c r="A92" s="34"/>
      <c r="B92" s="34"/>
      <c r="C92" s="8" t="s">
        <v>12</v>
      </c>
      <c r="D92" s="9">
        <v>1</v>
      </c>
      <c r="E92" s="9">
        <v>11</v>
      </c>
      <c r="F92" s="9">
        <v>33</v>
      </c>
      <c r="G92" s="9">
        <v>12</v>
      </c>
      <c r="H92" s="13">
        <f t="shared" si="11"/>
        <v>57</v>
      </c>
    </row>
    <row r="93" spans="1:8" ht="15.75" thickBot="1" x14ac:dyDescent="0.3">
      <c r="A93" s="34"/>
      <c r="B93" s="34"/>
      <c r="C93" s="8" t="s">
        <v>13</v>
      </c>
      <c r="D93" s="9">
        <v>2136</v>
      </c>
      <c r="E93" s="9">
        <v>2676</v>
      </c>
      <c r="F93" s="9">
        <v>2526</v>
      </c>
      <c r="G93" s="9">
        <v>2395</v>
      </c>
      <c r="H93" s="13">
        <f t="shared" si="11"/>
        <v>9733</v>
      </c>
    </row>
    <row r="94" spans="1:8" ht="15.75" thickBot="1" x14ac:dyDescent="0.3">
      <c r="A94" s="34"/>
      <c r="B94" s="34"/>
      <c r="C94" s="8" t="s">
        <v>14</v>
      </c>
      <c r="D94" s="9">
        <v>205</v>
      </c>
      <c r="E94" s="9">
        <v>441</v>
      </c>
      <c r="F94" s="9">
        <v>185</v>
      </c>
      <c r="G94" s="9">
        <v>149</v>
      </c>
      <c r="H94" s="13">
        <f t="shared" si="11"/>
        <v>980</v>
      </c>
    </row>
    <row r="95" spans="1:8" ht="30.75" thickBot="1" x14ac:dyDescent="0.3">
      <c r="A95" s="34"/>
      <c r="B95" s="34"/>
      <c r="C95" s="8" t="s">
        <v>15</v>
      </c>
      <c r="D95" s="12">
        <v>0.1</v>
      </c>
      <c r="E95" s="12">
        <v>0.16</v>
      </c>
      <c r="F95" s="12">
        <v>7.0000000000000007E-2</v>
      </c>
      <c r="G95" s="12">
        <v>7.0000000000000007E-2</v>
      </c>
      <c r="H95" s="13">
        <f t="shared" si="11"/>
        <v>0.4</v>
      </c>
    </row>
    <row r="96" spans="1:8" ht="15.75" thickBot="1" x14ac:dyDescent="0.3">
      <c r="A96" s="34">
        <v>11</v>
      </c>
      <c r="B96" s="34" t="s">
        <v>32</v>
      </c>
      <c r="C96" s="7" t="s">
        <v>2</v>
      </c>
      <c r="D96" s="5" t="s">
        <v>3</v>
      </c>
      <c r="E96" s="5" t="s">
        <v>4</v>
      </c>
      <c r="F96" s="5" t="s">
        <v>5</v>
      </c>
      <c r="G96" s="5" t="s">
        <v>6</v>
      </c>
      <c r="H96" s="5" t="s">
        <v>7</v>
      </c>
    </row>
    <row r="97" spans="1:8" ht="15.75" thickBot="1" x14ac:dyDescent="0.3">
      <c r="A97" s="34"/>
      <c r="B97" s="34"/>
      <c r="C97" s="8" t="s">
        <v>8</v>
      </c>
      <c r="D97" s="9">
        <v>3</v>
      </c>
      <c r="E97" s="9">
        <v>42</v>
      </c>
      <c r="F97" s="9">
        <v>37</v>
      </c>
      <c r="G97" s="9">
        <v>29</v>
      </c>
      <c r="H97" s="13">
        <f>D97+E97+F97+G97</f>
        <v>111</v>
      </c>
    </row>
    <row r="98" spans="1:8" ht="15.75" thickBot="1" x14ac:dyDescent="0.3">
      <c r="A98" s="34"/>
      <c r="B98" s="34"/>
      <c r="C98" s="8" t="s">
        <v>9</v>
      </c>
      <c r="D98" s="9">
        <v>0</v>
      </c>
      <c r="E98" s="9">
        <v>14</v>
      </c>
      <c r="F98" s="9">
        <v>118</v>
      </c>
      <c r="G98" s="9">
        <v>56</v>
      </c>
      <c r="H98" s="13">
        <f t="shared" ref="H98:H104" si="12">D98+E98+F98+G98</f>
        <v>188</v>
      </c>
    </row>
    <row r="99" spans="1:8" ht="15.75" thickBot="1" x14ac:dyDescent="0.3">
      <c r="A99" s="34"/>
      <c r="B99" s="34"/>
      <c r="C99" s="8" t="s">
        <v>10</v>
      </c>
      <c r="D99" s="9">
        <v>74</v>
      </c>
      <c r="E99" s="9">
        <v>124</v>
      </c>
      <c r="F99" s="9">
        <v>114</v>
      </c>
      <c r="G99" s="9">
        <v>88</v>
      </c>
      <c r="H99" s="13">
        <f t="shared" si="12"/>
        <v>400</v>
      </c>
    </row>
    <row r="100" spans="1:8" ht="15.75" thickBot="1" x14ac:dyDescent="0.3">
      <c r="A100" s="34"/>
      <c r="B100" s="34"/>
      <c r="C100" s="8" t="s">
        <v>11</v>
      </c>
      <c r="D100" s="9">
        <f>SUM(D97:D99)</f>
        <v>77</v>
      </c>
      <c r="E100" s="9">
        <f>SUM(E97:E99)</f>
        <v>180</v>
      </c>
      <c r="F100" s="9">
        <f>SUM(F97:F99)</f>
        <v>269</v>
      </c>
      <c r="G100" s="9">
        <f>SUM(G97:G99)</f>
        <v>173</v>
      </c>
      <c r="H100" s="13">
        <f t="shared" si="12"/>
        <v>699</v>
      </c>
    </row>
    <row r="101" spans="1:8" ht="15.75" thickBot="1" x14ac:dyDescent="0.3">
      <c r="A101" s="34"/>
      <c r="B101" s="34"/>
      <c r="C101" s="8" t="s">
        <v>12</v>
      </c>
      <c r="D101" s="9">
        <v>1</v>
      </c>
      <c r="E101" s="9">
        <v>3</v>
      </c>
      <c r="F101" s="9">
        <v>13</v>
      </c>
      <c r="G101" s="9">
        <v>0</v>
      </c>
      <c r="H101" s="13">
        <f t="shared" si="12"/>
        <v>17</v>
      </c>
    </row>
    <row r="102" spans="1:8" ht="15.75" thickBot="1" x14ac:dyDescent="0.3">
      <c r="A102" s="34"/>
      <c r="B102" s="34"/>
      <c r="C102" s="8" t="s">
        <v>13</v>
      </c>
      <c r="D102" s="9">
        <v>239</v>
      </c>
      <c r="E102" s="9">
        <v>382</v>
      </c>
      <c r="F102" s="9">
        <v>344</v>
      </c>
      <c r="G102" s="9">
        <v>343</v>
      </c>
      <c r="H102" s="13">
        <f t="shared" si="12"/>
        <v>1308</v>
      </c>
    </row>
    <row r="103" spans="1:8" ht="15.75" thickBot="1" x14ac:dyDescent="0.3">
      <c r="A103" s="34"/>
      <c r="B103" s="34"/>
      <c r="C103" s="8" t="s">
        <v>14</v>
      </c>
      <c r="D103" s="9">
        <v>95</v>
      </c>
      <c r="E103" s="9">
        <v>264</v>
      </c>
      <c r="F103" s="9">
        <v>212</v>
      </c>
      <c r="G103" s="9">
        <v>156</v>
      </c>
      <c r="H103" s="13">
        <f t="shared" si="12"/>
        <v>727</v>
      </c>
    </row>
    <row r="104" spans="1:8" ht="30.75" thickBot="1" x14ac:dyDescent="0.3">
      <c r="A104" s="34"/>
      <c r="B104" s="34"/>
      <c r="C104" s="8" t="s">
        <v>15</v>
      </c>
      <c r="D104" s="10">
        <v>9.8000000000000004E-2</v>
      </c>
      <c r="E104" s="10">
        <v>0.16750000000000001</v>
      </c>
      <c r="F104" s="10">
        <v>0.14499999999999999</v>
      </c>
      <c r="G104" s="10">
        <v>0.1242</v>
      </c>
      <c r="H104" s="13">
        <f t="shared" si="12"/>
        <v>0.53469999999999995</v>
      </c>
    </row>
    <row r="105" spans="1:8" ht="15.75" thickBot="1" x14ac:dyDescent="0.3">
      <c r="A105" s="34">
        <v>12</v>
      </c>
      <c r="B105" s="34" t="s">
        <v>33</v>
      </c>
      <c r="C105" s="7" t="s">
        <v>2</v>
      </c>
      <c r="D105" s="5" t="s">
        <v>3</v>
      </c>
      <c r="E105" s="5" t="s">
        <v>4</v>
      </c>
      <c r="F105" s="5" t="s">
        <v>5</v>
      </c>
      <c r="G105" s="5" t="s">
        <v>6</v>
      </c>
      <c r="H105" s="5" t="s">
        <v>7</v>
      </c>
    </row>
    <row r="106" spans="1:8" ht="15.75" thickBot="1" x14ac:dyDescent="0.3">
      <c r="A106" s="34"/>
      <c r="B106" s="34"/>
      <c r="C106" s="8" t="s">
        <v>8</v>
      </c>
      <c r="D106" s="33">
        <v>21</v>
      </c>
      <c r="E106" s="33"/>
      <c r="F106" s="27">
        <v>23</v>
      </c>
      <c r="G106" s="27">
        <v>19</v>
      </c>
      <c r="H106" s="9">
        <v>29</v>
      </c>
    </row>
    <row r="107" spans="1:8" ht="15.75" thickBot="1" x14ac:dyDescent="0.3">
      <c r="A107" s="34"/>
      <c r="B107" s="34"/>
      <c r="C107" s="8" t="s">
        <v>9</v>
      </c>
      <c r="D107" s="33">
        <v>76</v>
      </c>
      <c r="E107" s="33"/>
      <c r="F107" s="27">
        <v>126</v>
      </c>
      <c r="G107" s="27">
        <v>121</v>
      </c>
      <c r="H107" s="9">
        <v>112</v>
      </c>
    </row>
    <row r="108" spans="1:8" ht="15.75" thickBot="1" x14ac:dyDescent="0.3">
      <c r="A108" s="34"/>
      <c r="B108" s="34"/>
      <c r="C108" s="8" t="s">
        <v>10</v>
      </c>
      <c r="D108" s="33">
        <v>106</v>
      </c>
      <c r="E108" s="33"/>
      <c r="F108" s="27">
        <v>159</v>
      </c>
      <c r="G108" s="27">
        <v>143</v>
      </c>
      <c r="H108" s="9">
        <v>130</v>
      </c>
    </row>
    <row r="109" spans="1:8" ht="15.75" thickBot="1" x14ac:dyDescent="0.3">
      <c r="A109" s="34"/>
      <c r="B109" s="34"/>
      <c r="C109" s="8" t="s">
        <v>11</v>
      </c>
      <c r="D109" s="33"/>
      <c r="E109" s="33"/>
      <c r="F109" s="27"/>
      <c r="G109" s="27"/>
      <c r="H109" s="9"/>
    </row>
    <row r="110" spans="1:8" ht="15.75" thickBot="1" x14ac:dyDescent="0.3">
      <c r="A110" s="34"/>
      <c r="B110" s="34"/>
      <c r="C110" s="8" t="s">
        <v>12</v>
      </c>
      <c r="D110" s="33">
        <v>1</v>
      </c>
      <c r="E110" s="33"/>
      <c r="F110" s="27">
        <v>0</v>
      </c>
      <c r="G110" s="27">
        <v>58</v>
      </c>
      <c r="H110" s="9">
        <v>1</v>
      </c>
    </row>
    <row r="111" spans="1:8" ht="15.75" thickBot="1" x14ac:dyDescent="0.3">
      <c r="A111" s="34"/>
      <c r="B111" s="34"/>
      <c r="C111" s="8" t="s">
        <v>13</v>
      </c>
      <c r="D111" s="33">
        <v>2440</v>
      </c>
      <c r="E111" s="33"/>
      <c r="F111" s="27">
        <v>3119</v>
      </c>
      <c r="G111" s="27">
        <v>2985</v>
      </c>
      <c r="H111" s="9">
        <v>2713</v>
      </c>
    </row>
    <row r="112" spans="1:8" ht="15.75" thickBot="1" x14ac:dyDescent="0.3">
      <c r="A112" s="34"/>
      <c r="B112" s="34"/>
      <c r="C112" s="8" t="s">
        <v>14</v>
      </c>
      <c r="D112" s="33">
        <v>678</v>
      </c>
      <c r="E112" s="33"/>
      <c r="F112" s="27">
        <v>1392</v>
      </c>
      <c r="G112" s="27">
        <v>1442</v>
      </c>
      <c r="H112" s="9">
        <v>900</v>
      </c>
    </row>
    <row r="113" spans="1:8" ht="30.75" thickBot="1" x14ac:dyDescent="0.3">
      <c r="A113" s="34"/>
      <c r="B113" s="34"/>
      <c r="C113" s="8" t="s">
        <v>15</v>
      </c>
      <c r="D113" s="9"/>
      <c r="E113" s="9"/>
      <c r="F113" s="9"/>
      <c r="G113" s="9"/>
      <c r="H113" s="13">
        <f t="shared" ref="H113" si="13">D113+E113+F113+G113</f>
        <v>0</v>
      </c>
    </row>
    <row r="114" spans="1:8" ht="15.75" thickBot="1" x14ac:dyDescent="0.3">
      <c r="A114" s="34">
        <v>13</v>
      </c>
      <c r="B114" s="34" t="s">
        <v>34</v>
      </c>
      <c r="C114" s="7" t="s">
        <v>2</v>
      </c>
      <c r="D114" s="5" t="s">
        <v>3</v>
      </c>
      <c r="E114" s="5" t="s">
        <v>4</v>
      </c>
      <c r="F114" s="5" t="s">
        <v>5</v>
      </c>
      <c r="G114" s="5" t="s">
        <v>6</v>
      </c>
      <c r="H114" s="5" t="s">
        <v>7</v>
      </c>
    </row>
    <row r="115" spans="1:8" ht="15.75" thickBot="1" x14ac:dyDescent="0.3">
      <c r="A115" s="34"/>
      <c r="B115" s="34"/>
      <c r="C115" s="8" t="s">
        <v>8</v>
      </c>
      <c r="D115" s="9">
        <v>12</v>
      </c>
      <c r="E115" s="9">
        <v>62</v>
      </c>
      <c r="F115" s="9">
        <v>2</v>
      </c>
      <c r="G115" s="9">
        <v>32</v>
      </c>
      <c r="H115" s="13">
        <f>D115+E115+F115+G115</f>
        <v>108</v>
      </c>
    </row>
    <row r="116" spans="1:8" ht="15.75" thickBot="1" x14ac:dyDescent="0.3">
      <c r="A116" s="34"/>
      <c r="B116" s="34"/>
      <c r="C116" s="8" t="s">
        <v>9</v>
      </c>
      <c r="D116" s="9">
        <v>0</v>
      </c>
      <c r="E116" s="9">
        <v>0</v>
      </c>
      <c r="F116" s="9">
        <v>14</v>
      </c>
      <c r="G116" s="9">
        <v>337</v>
      </c>
      <c r="H116" s="13">
        <f t="shared" ref="H116:H122" si="14">D116+E116+F116+G116</f>
        <v>351</v>
      </c>
    </row>
    <row r="117" spans="1:8" ht="15.75" thickBot="1" x14ac:dyDescent="0.3">
      <c r="A117" s="34"/>
      <c r="B117" s="34"/>
      <c r="C117" s="8" t="s">
        <v>10</v>
      </c>
      <c r="D117" s="9">
        <v>38</v>
      </c>
      <c r="E117" s="9">
        <v>60</v>
      </c>
      <c r="F117" s="9">
        <v>69</v>
      </c>
      <c r="G117" s="9">
        <v>45</v>
      </c>
      <c r="H117" s="13">
        <f t="shared" si="14"/>
        <v>212</v>
      </c>
    </row>
    <row r="118" spans="1:8" ht="15.75" thickBot="1" x14ac:dyDescent="0.3">
      <c r="A118" s="34"/>
      <c r="B118" s="34"/>
      <c r="C118" s="8" t="s">
        <v>11</v>
      </c>
      <c r="D118" s="9">
        <v>52</v>
      </c>
      <c r="E118" s="9">
        <v>126</v>
      </c>
      <c r="F118" s="9">
        <v>86</v>
      </c>
      <c r="G118" s="9">
        <v>415</v>
      </c>
      <c r="H118" s="13">
        <f t="shared" si="14"/>
        <v>679</v>
      </c>
    </row>
    <row r="119" spans="1:8" ht="15.75" thickBot="1" x14ac:dyDescent="0.3">
      <c r="A119" s="34"/>
      <c r="B119" s="34"/>
      <c r="C119" s="8" t="s">
        <v>12</v>
      </c>
      <c r="D119" s="9">
        <v>0</v>
      </c>
      <c r="E119" s="9">
        <v>0</v>
      </c>
      <c r="F119" s="9">
        <v>0</v>
      </c>
      <c r="G119" s="9">
        <v>6</v>
      </c>
      <c r="H119" s="13">
        <f t="shared" si="14"/>
        <v>6</v>
      </c>
    </row>
    <row r="120" spans="1:8" ht="15.75" thickBot="1" x14ac:dyDescent="0.3">
      <c r="A120" s="34"/>
      <c r="B120" s="34"/>
      <c r="C120" s="8" t="s">
        <v>13</v>
      </c>
      <c r="D120" s="9">
        <v>194</v>
      </c>
      <c r="E120" s="9">
        <v>285</v>
      </c>
      <c r="F120" s="9">
        <v>257</v>
      </c>
      <c r="G120" s="9">
        <v>240</v>
      </c>
      <c r="H120" s="13">
        <f t="shared" si="14"/>
        <v>976</v>
      </c>
    </row>
    <row r="121" spans="1:8" ht="15.75" thickBot="1" x14ac:dyDescent="0.3">
      <c r="A121" s="34"/>
      <c r="B121" s="34"/>
      <c r="C121" s="8" t="s">
        <v>14</v>
      </c>
      <c r="D121" s="9">
        <v>285</v>
      </c>
      <c r="E121" s="9">
        <v>352</v>
      </c>
      <c r="F121" s="9">
        <v>271</v>
      </c>
      <c r="G121" s="9">
        <v>235</v>
      </c>
      <c r="H121" s="13">
        <f t="shared" si="14"/>
        <v>1143</v>
      </c>
    </row>
    <row r="122" spans="1:8" ht="30.75" thickBot="1" x14ac:dyDescent="0.3">
      <c r="A122" s="34"/>
      <c r="B122" s="34"/>
      <c r="C122" s="8" t="s">
        <v>15</v>
      </c>
      <c r="D122" s="12">
        <v>0.27</v>
      </c>
      <c r="E122" s="12">
        <v>0.25</v>
      </c>
      <c r="F122" s="12">
        <v>0.23</v>
      </c>
      <c r="G122" s="12">
        <v>0.21</v>
      </c>
      <c r="H122" s="13">
        <f t="shared" si="14"/>
        <v>0.96</v>
      </c>
    </row>
    <row r="123" spans="1:8" ht="15.75" thickBot="1" x14ac:dyDescent="0.3">
      <c r="A123" s="34">
        <v>14</v>
      </c>
      <c r="B123" s="34" t="s">
        <v>35</v>
      </c>
      <c r="C123" s="7" t="s">
        <v>2</v>
      </c>
      <c r="D123" s="5" t="s">
        <v>3</v>
      </c>
      <c r="E123" s="5" t="s">
        <v>4</v>
      </c>
      <c r="F123" s="5" t="s">
        <v>5</v>
      </c>
      <c r="G123" s="5" t="s">
        <v>6</v>
      </c>
      <c r="H123" s="5" t="s">
        <v>7</v>
      </c>
    </row>
    <row r="124" spans="1:8" ht="15.75" thickBot="1" x14ac:dyDescent="0.3">
      <c r="A124" s="34"/>
      <c r="B124" s="34"/>
      <c r="C124" s="8" t="s">
        <v>8</v>
      </c>
      <c r="D124" s="9">
        <v>33</v>
      </c>
      <c r="E124" s="9">
        <v>62</v>
      </c>
      <c r="F124" s="9">
        <v>47</v>
      </c>
      <c r="G124" s="9">
        <v>93</v>
      </c>
      <c r="H124" s="13">
        <f>D124+E124+F124+G124</f>
        <v>235</v>
      </c>
    </row>
    <row r="125" spans="1:8" ht="15.75" thickBot="1" x14ac:dyDescent="0.3">
      <c r="A125" s="34"/>
      <c r="B125" s="34"/>
      <c r="C125" s="8" t="s">
        <v>9</v>
      </c>
      <c r="D125" s="9">
        <v>0</v>
      </c>
      <c r="E125" s="9">
        <v>4</v>
      </c>
      <c r="F125" s="9">
        <v>3</v>
      </c>
      <c r="G125" s="9">
        <v>0</v>
      </c>
      <c r="H125" s="13">
        <f t="shared" ref="H125:H131" si="15">D125+E125+F125+G125</f>
        <v>7</v>
      </c>
    </row>
    <row r="126" spans="1:8" ht="15.75" thickBot="1" x14ac:dyDescent="0.3">
      <c r="A126" s="34"/>
      <c r="B126" s="34"/>
      <c r="C126" s="8" t="s">
        <v>10</v>
      </c>
      <c r="D126" s="9">
        <v>93</v>
      </c>
      <c r="E126" s="9">
        <v>176</v>
      </c>
      <c r="F126" s="9">
        <v>88</v>
      </c>
      <c r="G126" s="9">
        <v>75</v>
      </c>
      <c r="H126" s="13">
        <f t="shared" si="15"/>
        <v>432</v>
      </c>
    </row>
    <row r="127" spans="1:8" ht="15.75" thickBot="1" x14ac:dyDescent="0.3">
      <c r="A127" s="34"/>
      <c r="B127" s="34"/>
      <c r="C127" s="8" t="s">
        <v>11</v>
      </c>
      <c r="D127" s="9">
        <v>126</v>
      </c>
      <c r="E127" s="9">
        <v>242</v>
      </c>
      <c r="F127" s="9">
        <v>138</v>
      </c>
      <c r="G127" s="9">
        <v>168</v>
      </c>
      <c r="H127" s="13">
        <f t="shared" si="15"/>
        <v>674</v>
      </c>
    </row>
    <row r="128" spans="1:8" ht="15.75" thickBot="1" x14ac:dyDescent="0.3">
      <c r="A128" s="34"/>
      <c r="B128" s="34"/>
      <c r="C128" s="8" t="s">
        <v>12</v>
      </c>
      <c r="D128" s="9">
        <v>0</v>
      </c>
      <c r="E128" s="9">
        <v>0</v>
      </c>
      <c r="F128" s="9">
        <v>1</v>
      </c>
      <c r="G128" s="9">
        <v>0</v>
      </c>
      <c r="H128" s="13">
        <f t="shared" si="15"/>
        <v>1</v>
      </c>
    </row>
    <row r="129" spans="1:8" ht="15.75" thickBot="1" x14ac:dyDescent="0.3">
      <c r="A129" s="34"/>
      <c r="B129" s="34"/>
      <c r="C129" s="8" t="s">
        <v>13</v>
      </c>
      <c r="D129" s="9">
        <v>490</v>
      </c>
      <c r="E129" s="9">
        <v>652</v>
      </c>
      <c r="F129" s="9">
        <v>610</v>
      </c>
      <c r="G129" s="9">
        <v>578</v>
      </c>
      <c r="H129" s="13">
        <f t="shared" si="15"/>
        <v>2330</v>
      </c>
    </row>
    <row r="130" spans="1:8" ht="15.75" thickBot="1" x14ac:dyDescent="0.3">
      <c r="A130" s="34"/>
      <c r="B130" s="34"/>
      <c r="C130" s="8" t="s">
        <v>14</v>
      </c>
      <c r="D130" s="9">
        <v>188</v>
      </c>
      <c r="E130" s="9">
        <v>307</v>
      </c>
      <c r="F130" s="9">
        <v>240</v>
      </c>
      <c r="G130" s="9">
        <v>169</v>
      </c>
      <c r="H130" s="13">
        <f t="shared" si="15"/>
        <v>904</v>
      </c>
    </row>
    <row r="131" spans="1:8" ht="30.75" thickBot="1" x14ac:dyDescent="0.3">
      <c r="A131" s="34"/>
      <c r="B131" s="34"/>
      <c r="C131" s="8" t="s">
        <v>15</v>
      </c>
      <c r="D131" s="21">
        <v>15.945716709075489</v>
      </c>
      <c r="E131" s="21">
        <v>15.228174603174601</v>
      </c>
      <c r="F131" s="21">
        <v>13.513513513513514</v>
      </c>
      <c r="G131" s="21">
        <v>11.395819285232637</v>
      </c>
      <c r="H131" s="22">
        <f t="shared" si="15"/>
        <v>56.083224110996241</v>
      </c>
    </row>
    <row r="132" spans="1:8" ht="15.75" thickBot="1" x14ac:dyDescent="0.3">
      <c r="A132" s="34">
        <v>15</v>
      </c>
      <c r="B132" s="34" t="s">
        <v>36</v>
      </c>
      <c r="C132" s="7" t="s">
        <v>2</v>
      </c>
      <c r="D132" s="5" t="s">
        <v>3</v>
      </c>
      <c r="E132" s="5" t="s">
        <v>4</v>
      </c>
      <c r="F132" s="5" t="s">
        <v>5</v>
      </c>
      <c r="G132" s="5" t="s">
        <v>6</v>
      </c>
      <c r="H132" s="5" t="s">
        <v>7</v>
      </c>
    </row>
    <row r="133" spans="1:8" ht="15.75" thickBot="1" x14ac:dyDescent="0.3">
      <c r="A133" s="34"/>
      <c r="B133" s="34"/>
      <c r="C133" s="8" t="s">
        <v>8</v>
      </c>
      <c r="D133" s="28">
        <v>0</v>
      </c>
      <c r="E133" s="28">
        <v>0</v>
      </c>
      <c r="F133" s="28">
        <v>0</v>
      </c>
      <c r="G133" s="28">
        <v>8</v>
      </c>
      <c r="H133" s="13">
        <f>D133+E133+F133+G133</f>
        <v>8</v>
      </c>
    </row>
    <row r="134" spans="1:8" ht="15.75" thickBot="1" x14ac:dyDescent="0.3">
      <c r="A134" s="34"/>
      <c r="B134" s="34"/>
      <c r="C134" s="8" t="s">
        <v>9</v>
      </c>
      <c r="D134" s="28">
        <v>0</v>
      </c>
      <c r="E134" s="28">
        <v>0</v>
      </c>
      <c r="F134" s="28">
        <v>1</v>
      </c>
      <c r="G134" s="28">
        <v>0</v>
      </c>
      <c r="H134" s="13">
        <f t="shared" ref="H134:H140" si="16">D134+E134+F134+G134</f>
        <v>1</v>
      </c>
    </row>
    <row r="135" spans="1:8" ht="15.75" thickBot="1" x14ac:dyDescent="0.3">
      <c r="A135" s="34"/>
      <c r="B135" s="34"/>
      <c r="C135" s="8" t="s">
        <v>10</v>
      </c>
      <c r="D135" s="28">
        <v>61</v>
      </c>
      <c r="E135" s="28">
        <v>48</v>
      </c>
      <c r="F135" s="28">
        <v>57</v>
      </c>
      <c r="G135" s="28">
        <v>55</v>
      </c>
      <c r="H135" s="13">
        <f t="shared" si="16"/>
        <v>221</v>
      </c>
    </row>
    <row r="136" spans="1:8" ht="15.75" thickBot="1" x14ac:dyDescent="0.3">
      <c r="A136" s="34"/>
      <c r="B136" s="34"/>
      <c r="C136" s="8" t="s">
        <v>11</v>
      </c>
      <c r="D136" s="9">
        <v>40</v>
      </c>
      <c r="E136" s="9">
        <v>30</v>
      </c>
      <c r="F136" s="9">
        <v>16</v>
      </c>
      <c r="G136" s="24">
        <v>30</v>
      </c>
      <c r="H136" s="13">
        <f t="shared" si="16"/>
        <v>116</v>
      </c>
    </row>
    <row r="137" spans="1:8" ht="15.75" thickBot="1" x14ac:dyDescent="0.3">
      <c r="A137" s="34"/>
      <c r="B137" s="34"/>
      <c r="C137" s="8" t="s">
        <v>12</v>
      </c>
      <c r="D137" s="9">
        <v>0</v>
      </c>
      <c r="E137" s="9">
        <v>0</v>
      </c>
      <c r="F137" s="9">
        <v>0</v>
      </c>
      <c r="G137" s="24">
        <v>0</v>
      </c>
      <c r="H137" s="13">
        <f t="shared" si="16"/>
        <v>0</v>
      </c>
    </row>
    <row r="138" spans="1:8" ht="15.75" thickBot="1" x14ac:dyDescent="0.3">
      <c r="A138" s="34"/>
      <c r="B138" s="34"/>
      <c r="C138" s="8" t="s">
        <v>13</v>
      </c>
      <c r="D138" s="9">
        <v>54</v>
      </c>
      <c r="E138" s="9">
        <v>63</v>
      </c>
      <c r="F138" s="9">
        <v>67</v>
      </c>
      <c r="G138" s="24">
        <v>54</v>
      </c>
      <c r="H138" s="13">
        <f t="shared" si="16"/>
        <v>238</v>
      </c>
    </row>
    <row r="139" spans="1:8" ht="15.75" thickBot="1" x14ac:dyDescent="0.3">
      <c r="A139" s="34"/>
      <c r="B139" s="34"/>
      <c r="C139" s="8" t="s">
        <v>14</v>
      </c>
      <c r="D139" s="9">
        <v>350</v>
      </c>
      <c r="E139" s="9">
        <v>209</v>
      </c>
      <c r="F139" s="9">
        <v>135</v>
      </c>
      <c r="G139" s="24">
        <v>202</v>
      </c>
      <c r="H139" s="13">
        <f t="shared" si="16"/>
        <v>896</v>
      </c>
    </row>
    <row r="140" spans="1:8" ht="30.75" thickBot="1" x14ac:dyDescent="0.3">
      <c r="A140" s="34"/>
      <c r="B140" s="34"/>
      <c r="C140" s="8" t="s">
        <v>15</v>
      </c>
      <c r="D140" s="9"/>
      <c r="E140" s="9"/>
      <c r="F140" s="9"/>
      <c r="G140" s="9"/>
      <c r="H140" s="13">
        <f t="shared" si="16"/>
        <v>0</v>
      </c>
    </row>
    <row r="141" spans="1:8" ht="15.75" thickBot="1" x14ac:dyDescent="0.3">
      <c r="A141" s="34">
        <v>16</v>
      </c>
      <c r="B141" s="34" t="s">
        <v>45</v>
      </c>
      <c r="C141" s="7" t="s">
        <v>2</v>
      </c>
      <c r="D141" s="5" t="s">
        <v>3</v>
      </c>
      <c r="E141" s="5" t="s">
        <v>4</v>
      </c>
      <c r="F141" s="5" t="s">
        <v>5</v>
      </c>
      <c r="G141" s="5" t="s">
        <v>6</v>
      </c>
      <c r="H141" s="5" t="s">
        <v>7</v>
      </c>
    </row>
    <row r="142" spans="1:8" ht="15.75" thickBot="1" x14ac:dyDescent="0.3">
      <c r="A142" s="34"/>
      <c r="B142" s="34"/>
      <c r="C142" s="8" t="s">
        <v>8</v>
      </c>
      <c r="D142" s="9">
        <v>107</v>
      </c>
      <c r="E142" s="9">
        <v>441</v>
      </c>
      <c r="F142" s="9">
        <v>153</v>
      </c>
      <c r="G142" s="9">
        <v>924</v>
      </c>
      <c r="H142" s="13">
        <f>D142+E142+F142+G142</f>
        <v>1625</v>
      </c>
    </row>
    <row r="143" spans="1:8" ht="15.75" thickBot="1" x14ac:dyDescent="0.3">
      <c r="A143" s="34"/>
      <c r="B143" s="34"/>
      <c r="C143" s="8" t="s">
        <v>9</v>
      </c>
      <c r="D143" s="9">
        <v>0</v>
      </c>
      <c r="E143" s="9">
        <v>0</v>
      </c>
      <c r="F143" s="9">
        <v>0</v>
      </c>
      <c r="G143" s="9">
        <v>0</v>
      </c>
      <c r="H143" s="13">
        <f t="shared" ref="H143:H149" si="17">D143+E143+F143+G143</f>
        <v>0</v>
      </c>
    </row>
    <row r="144" spans="1:8" ht="15.75" thickBot="1" x14ac:dyDescent="0.3">
      <c r="A144" s="34"/>
      <c r="B144" s="34"/>
      <c r="C144" s="8" t="s">
        <v>10</v>
      </c>
      <c r="D144" s="9">
        <v>28</v>
      </c>
      <c r="E144" s="9">
        <v>23</v>
      </c>
      <c r="F144" s="9">
        <v>39</v>
      </c>
      <c r="G144" s="9">
        <v>36</v>
      </c>
      <c r="H144" s="13">
        <f t="shared" si="17"/>
        <v>126</v>
      </c>
    </row>
    <row r="145" spans="1:8" ht="15.75" thickBot="1" x14ac:dyDescent="0.3">
      <c r="A145" s="34"/>
      <c r="B145" s="34"/>
      <c r="C145" s="8" t="s">
        <v>11</v>
      </c>
      <c r="D145" s="9">
        <v>138</v>
      </c>
      <c r="E145" s="9">
        <v>464</v>
      </c>
      <c r="F145" s="9">
        <v>192</v>
      </c>
      <c r="G145" s="9">
        <v>960</v>
      </c>
      <c r="H145" s="13">
        <f t="shared" si="17"/>
        <v>1754</v>
      </c>
    </row>
    <row r="146" spans="1:8" ht="15.75" thickBot="1" x14ac:dyDescent="0.3">
      <c r="A146" s="34"/>
      <c r="B146" s="34"/>
      <c r="C146" s="8" t="s">
        <v>12</v>
      </c>
      <c r="D146" s="9">
        <v>0</v>
      </c>
      <c r="E146" s="9">
        <v>1</v>
      </c>
      <c r="F146" s="9">
        <v>0</v>
      </c>
      <c r="G146" s="9">
        <v>1</v>
      </c>
      <c r="H146" s="13">
        <f t="shared" si="17"/>
        <v>2</v>
      </c>
    </row>
    <row r="147" spans="1:8" ht="15.75" thickBot="1" x14ac:dyDescent="0.3">
      <c r="A147" s="34"/>
      <c r="B147" s="34"/>
      <c r="C147" s="8" t="s">
        <v>13</v>
      </c>
      <c r="D147" s="9">
        <v>693</v>
      </c>
      <c r="E147" s="9">
        <v>907</v>
      </c>
      <c r="F147" s="9">
        <v>778</v>
      </c>
      <c r="G147" s="9">
        <v>737</v>
      </c>
      <c r="H147" s="13">
        <f t="shared" si="17"/>
        <v>3115</v>
      </c>
    </row>
    <row r="148" spans="1:8" ht="15.75" thickBot="1" x14ac:dyDescent="0.3">
      <c r="A148" s="34"/>
      <c r="B148" s="34"/>
      <c r="C148" s="8" t="s">
        <v>14</v>
      </c>
      <c r="D148" s="9">
        <v>259</v>
      </c>
      <c r="E148" s="9">
        <v>524</v>
      </c>
      <c r="F148" s="9">
        <v>439</v>
      </c>
      <c r="G148" s="9">
        <v>436</v>
      </c>
      <c r="H148" s="13">
        <f t="shared" si="17"/>
        <v>1658</v>
      </c>
    </row>
    <row r="149" spans="1:8" ht="30.75" thickBot="1" x14ac:dyDescent="0.3">
      <c r="A149" s="34"/>
      <c r="B149" s="34"/>
      <c r="C149" s="8" t="s">
        <v>15</v>
      </c>
      <c r="D149" s="21">
        <v>26.728586171310631</v>
      </c>
      <c r="E149" s="21">
        <v>36.515679442508706</v>
      </c>
      <c r="F149" s="21">
        <v>33.460365853658537</v>
      </c>
      <c r="G149" s="21">
        <v>34.963913392141137</v>
      </c>
      <c r="H149" s="22">
        <f t="shared" si="17"/>
        <v>131.668544859619</v>
      </c>
    </row>
    <row r="150" spans="1:8" ht="15.75" thickBot="1" x14ac:dyDescent="0.3">
      <c r="A150" s="34">
        <v>17</v>
      </c>
      <c r="B150" s="34" t="s">
        <v>37</v>
      </c>
      <c r="C150" s="7" t="s">
        <v>2</v>
      </c>
      <c r="D150" s="5" t="s">
        <v>3</v>
      </c>
      <c r="E150" s="5" t="s">
        <v>4</v>
      </c>
      <c r="F150" s="5" t="s">
        <v>5</v>
      </c>
      <c r="G150" s="5" t="s">
        <v>6</v>
      </c>
      <c r="H150" s="5" t="s">
        <v>7</v>
      </c>
    </row>
    <row r="151" spans="1:8" ht="15.75" thickBot="1" x14ac:dyDescent="0.3">
      <c r="A151" s="34"/>
      <c r="B151" s="34"/>
      <c r="C151" s="8" t="s">
        <v>8</v>
      </c>
      <c r="D151" s="9">
        <v>0</v>
      </c>
      <c r="E151" s="9">
        <v>0</v>
      </c>
      <c r="F151" s="9">
        <v>0</v>
      </c>
      <c r="G151" s="9">
        <v>0</v>
      </c>
      <c r="H151" s="13">
        <f>D151+E151+F151+G151</f>
        <v>0</v>
      </c>
    </row>
    <row r="152" spans="1:8" ht="15.75" thickBot="1" x14ac:dyDescent="0.3">
      <c r="A152" s="34"/>
      <c r="B152" s="34"/>
      <c r="C152" s="8" t="s">
        <v>9</v>
      </c>
      <c r="D152" s="9">
        <v>0</v>
      </c>
      <c r="E152" s="9">
        <v>0</v>
      </c>
      <c r="F152" s="9">
        <v>0</v>
      </c>
      <c r="G152" s="9">
        <v>2</v>
      </c>
      <c r="H152" s="13">
        <f t="shared" ref="H152:H158" si="18">D152+E152+F152+G152</f>
        <v>2</v>
      </c>
    </row>
    <row r="153" spans="1:8" ht="15.75" thickBot="1" x14ac:dyDescent="0.3">
      <c r="A153" s="34"/>
      <c r="B153" s="34"/>
      <c r="C153" s="8" t="s">
        <v>10</v>
      </c>
      <c r="D153" s="9">
        <v>6</v>
      </c>
      <c r="E153" s="9">
        <v>5</v>
      </c>
      <c r="F153" s="9">
        <v>8</v>
      </c>
      <c r="G153" s="9">
        <v>32</v>
      </c>
      <c r="H153" s="13">
        <f t="shared" si="18"/>
        <v>51</v>
      </c>
    </row>
    <row r="154" spans="1:8" ht="15.75" thickBot="1" x14ac:dyDescent="0.3">
      <c r="A154" s="34"/>
      <c r="B154" s="34"/>
      <c r="C154" s="8" t="s">
        <v>11</v>
      </c>
      <c r="D154" s="9">
        <f>SUM(D151:D153)</f>
        <v>6</v>
      </c>
      <c r="E154" s="9">
        <f t="shared" ref="E154:G154" si="19">SUM(E151:E153)</f>
        <v>5</v>
      </c>
      <c r="F154" s="9">
        <f t="shared" si="19"/>
        <v>8</v>
      </c>
      <c r="G154" s="9">
        <f t="shared" si="19"/>
        <v>34</v>
      </c>
      <c r="H154" s="13">
        <f t="shared" si="18"/>
        <v>53</v>
      </c>
    </row>
    <row r="155" spans="1:8" ht="15.75" thickBot="1" x14ac:dyDescent="0.3">
      <c r="A155" s="34"/>
      <c r="B155" s="34"/>
      <c r="C155" s="8" t="s">
        <v>12</v>
      </c>
      <c r="D155" s="9">
        <v>0</v>
      </c>
      <c r="E155" s="9">
        <v>0</v>
      </c>
      <c r="F155" s="9">
        <v>0</v>
      </c>
      <c r="G155" s="9">
        <v>1</v>
      </c>
      <c r="H155" s="13">
        <f t="shared" si="18"/>
        <v>1</v>
      </c>
    </row>
    <row r="156" spans="1:8" ht="15.75" thickBot="1" x14ac:dyDescent="0.3">
      <c r="A156" s="34"/>
      <c r="B156" s="34"/>
      <c r="C156" s="8" t="s">
        <v>13</v>
      </c>
      <c r="D156" s="9">
        <v>115</v>
      </c>
      <c r="E156" s="9">
        <v>189</v>
      </c>
      <c r="F156" s="9">
        <v>195</v>
      </c>
      <c r="G156" s="9">
        <v>349</v>
      </c>
      <c r="H156" s="13">
        <f t="shared" si="18"/>
        <v>848</v>
      </c>
    </row>
    <row r="157" spans="1:8" ht="15.75" thickBot="1" x14ac:dyDescent="0.3">
      <c r="A157" s="34"/>
      <c r="B157" s="34"/>
      <c r="C157" s="8" t="s">
        <v>14</v>
      </c>
      <c r="D157" s="9">
        <v>220</v>
      </c>
      <c r="E157" s="9">
        <v>370</v>
      </c>
      <c r="F157" s="9">
        <v>344</v>
      </c>
      <c r="G157" s="9">
        <v>291</v>
      </c>
      <c r="H157" s="13">
        <f t="shared" si="18"/>
        <v>1225</v>
      </c>
    </row>
    <row r="158" spans="1:8" ht="30.75" thickBot="1" x14ac:dyDescent="0.3">
      <c r="A158" s="34"/>
      <c r="B158" s="34"/>
      <c r="C158" s="8" t="s">
        <v>15</v>
      </c>
      <c r="D158" s="9">
        <v>37</v>
      </c>
      <c r="E158" s="9">
        <v>46</v>
      </c>
      <c r="F158" s="9">
        <v>41</v>
      </c>
      <c r="G158" s="9">
        <v>41.5</v>
      </c>
      <c r="H158" s="13">
        <f t="shared" si="18"/>
        <v>165.5</v>
      </c>
    </row>
    <row r="159" spans="1:8" ht="15.75" thickBot="1" x14ac:dyDescent="0.3">
      <c r="A159" s="34">
        <v>18</v>
      </c>
      <c r="B159" s="34" t="s">
        <v>38</v>
      </c>
      <c r="C159" s="7" t="s">
        <v>2</v>
      </c>
      <c r="D159" s="5" t="s">
        <v>3</v>
      </c>
      <c r="E159" s="5" t="s">
        <v>4</v>
      </c>
      <c r="F159" s="5" t="s">
        <v>5</v>
      </c>
      <c r="G159" s="5" t="s">
        <v>6</v>
      </c>
      <c r="H159" s="5" t="s">
        <v>7</v>
      </c>
    </row>
    <row r="160" spans="1:8" ht="15.75" thickBot="1" x14ac:dyDescent="0.3">
      <c r="A160" s="34"/>
      <c r="B160" s="34"/>
      <c r="C160" s="8" t="s">
        <v>8</v>
      </c>
      <c r="D160" s="32">
        <v>0</v>
      </c>
      <c r="E160" s="32">
        <v>0</v>
      </c>
      <c r="F160" s="32">
        <v>0</v>
      </c>
      <c r="G160" s="32">
        <v>0</v>
      </c>
      <c r="H160" s="13">
        <f>D160+E160+F160+G160</f>
        <v>0</v>
      </c>
    </row>
    <row r="161" spans="1:8" ht="15.75" thickBot="1" x14ac:dyDescent="0.3">
      <c r="A161" s="34"/>
      <c r="B161" s="34"/>
      <c r="C161" s="8" t="s">
        <v>9</v>
      </c>
      <c r="D161" s="32">
        <v>0</v>
      </c>
      <c r="E161" s="32">
        <v>0</v>
      </c>
      <c r="F161" s="32">
        <v>0</v>
      </c>
      <c r="G161" s="32">
        <v>0</v>
      </c>
      <c r="H161" s="13">
        <f t="shared" ref="H161:H167" si="20">D161+E161+F161+G161</f>
        <v>0</v>
      </c>
    </row>
    <row r="162" spans="1:8" ht="15.75" thickBot="1" x14ac:dyDescent="0.3">
      <c r="A162" s="34"/>
      <c r="B162" s="34"/>
      <c r="C162" s="8" t="s">
        <v>10</v>
      </c>
      <c r="D162" s="32">
        <v>0</v>
      </c>
      <c r="E162" s="32">
        <v>0</v>
      </c>
      <c r="F162" s="32">
        <v>0</v>
      </c>
      <c r="G162" s="32">
        <v>0</v>
      </c>
      <c r="H162" s="13">
        <f t="shared" si="20"/>
        <v>0</v>
      </c>
    </row>
    <row r="163" spans="1:8" ht="15.75" thickBot="1" x14ac:dyDescent="0.3">
      <c r="A163" s="34"/>
      <c r="B163" s="34"/>
      <c r="C163" s="8" t="s">
        <v>11</v>
      </c>
      <c r="D163" s="9">
        <v>17</v>
      </c>
      <c r="E163" s="9">
        <v>35</v>
      </c>
      <c r="F163" s="9">
        <v>19</v>
      </c>
      <c r="G163" s="9">
        <v>12</v>
      </c>
      <c r="H163" s="13">
        <f t="shared" si="20"/>
        <v>83</v>
      </c>
    </row>
    <row r="164" spans="1:8" ht="15.75" thickBot="1" x14ac:dyDescent="0.3">
      <c r="A164" s="34"/>
      <c r="B164" s="34"/>
      <c r="C164" s="8" t="s">
        <v>12</v>
      </c>
      <c r="D164" s="9"/>
      <c r="E164" s="9"/>
      <c r="F164" s="9"/>
      <c r="G164" s="9"/>
      <c r="H164" s="13">
        <f t="shared" si="20"/>
        <v>0</v>
      </c>
    </row>
    <row r="165" spans="1:8" ht="15.75" thickBot="1" x14ac:dyDescent="0.3">
      <c r="A165" s="34"/>
      <c r="B165" s="34"/>
      <c r="C165" s="8" t="s">
        <v>13</v>
      </c>
      <c r="D165" s="9">
        <v>73</v>
      </c>
      <c r="E165" s="9">
        <v>69</v>
      </c>
      <c r="F165" s="9">
        <v>76</v>
      </c>
      <c r="G165" s="9">
        <v>93</v>
      </c>
      <c r="H165" s="13">
        <f t="shared" si="20"/>
        <v>311</v>
      </c>
    </row>
    <row r="166" spans="1:8" ht="15.75" thickBot="1" x14ac:dyDescent="0.3">
      <c r="A166" s="34"/>
      <c r="B166" s="34"/>
      <c r="C166" s="8" t="s">
        <v>14</v>
      </c>
      <c r="D166" s="9">
        <v>137</v>
      </c>
      <c r="E166" s="9">
        <v>278</v>
      </c>
      <c r="F166" s="9">
        <v>229</v>
      </c>
      <c r="G166" s="9">
        <v>156</v>
      </c>
      <c r="H166" s="13">
        <f t="shared" si="20"/>
        <v>800</v>
      </c>
    </row>
    <row r="167" spans="1:8" ht="30.75" thickBot="1" x14ac:dyDescent="0.3">
      <c r="A167" s="34"/>
      <c r="B167" s="34"/>
      <c r="C167" s="8" t="s">
        <v>15</v>
      </c>
      <c r="D167" s="9">
        <v>0</v>
      </c>
      <c r="E167" s="9">
        <v>0</v>
      </c>
      <c r="F167" s="9">
        <v>0</v>
      </c>
      <c r="G167" s="9">
        <v>0</v>
      </c>
      <c r="H167" s="13">
        <f t="shared" si="20"/>
        <v>0</v>
      </c>
    </row>
    <row r="168" spans="1:8" ht="15.75" thickBot="1" x14ac:dyDescent="0.3">
      <c r="A168" s="34">
        <v>19</v>
      </c>
      <c r="B168" s="34" t="s">
        <v>39</v>
      </c>
      <c r="C168" s="7" t="s">
        <v>2</v>
      </c>
      <c r="D168" s="5" t="s">
        <v>3</v>
      </c>
      <c r="E168" s="5" t="s">
        <v>4</v>
      </c>
      <c r="F168" s="5" t="s">
        <v>5</v>
      </c>
      <c r="G168" s="5" t="s">
        <v>6</v>
      </c>
      <c r="H168" s="5" t="s">
        <v>7</v>
      </c>
    </row>
    <row r="169" spans="1:8" ht="15.75" thickBot="1" x14ac:dyDescent="0.3">
      <c r="A169" s="34"/>
      <c r="B169" s="34"/>
      <c r="C169" s="8" t="s">
        <v>8</v>
      </c>
      <c r="D169" s="9">
        <v>0</v>
      </c>
      <c r="E169" s="9">
        <v>0</v>
      </c>
      <c r="F169" s="9">
        <v>5</v>
      </c>
      <c r="G169" s="9">
        <v>9</v>
      </c>
      <c r="H169" s="13">
        <f>D169+E169+F169+G169</f>
        <v>14</v>
      </c>
    </row>
    <row r="170" spans="1:8" ht="15.75" thickBot="1" x14ac:dyDescent="0.3">
      <c r="A170" s="34"/>
      <c r="B170" s="34"/>
      <c r="C170" s="8" t="s">
        <v>9</v>
      </c>
      <c r="D170" s="9">
        <v>27</v>
      </c>
      <c r="E170" s="9">
        <v>23</v>
      </c>
      <c r="F170" s="9">
        <v>41</v>
      </c>
      <c r="G170" s="9">
        <v>130</v>
      </c>
      <c r="H170" s="13">
        <f t="shared" ref="H170:H176" si="21">D170+E170+F170+G170</f>
        <v>221</v>
      </c>
    </row>
    <row r="171" spans="1:8" ht="15.75" thickBot="1" x14ac:dyDescent="0.3">
      <c r="A171" s="34"/>
      <c r="B171" s="34"/>
      <c r="C171" s="8" t="s">
        <v>10</v>
      </c>
      <c r="D171" s="9">
        <v>123</v>
      </c>
      <c r="E171" s="9">
        <v>140</v>
      </c>
      <c r="F171" s="9">
        <v>113</v>
      </c>
      <c r="G171" s="9">
        <v>113</v>
      </c>
      <c r="H171" s="13">
        <f t="shared" si="21"/>
        <v>489</v>
      </c>
    </row>
    <row r="172" spans="1:8" ht="15.75" thickBot="1" x14ac:dyDescent="0.3">
      <c r="A172" s="34"/>
      <c r="B172" s="34"/>
      <c r="C172" s="8" t="s">
        <v>11</v>
      </c>
      <c r="D172" s="9">
        <v>27</v>
      </c>
      <c r="E172" s="9">
        <v>23</v>
      </c>
      <c r="F172" s="9">
        <v>46</v>
      </c>
      <c r="G172" s="9">
        <v>139</v>
      </c>
      <c r="H172" s="13">
        <f t="shared" si="21"/>
        <v>235</v>
      </c>
    </row>
    <row r="173" spans="1:8" ht="15.75" thickBot="1" x14ac:dyDescent="0.3">
      <c r="A173" s="34"/>
      <c r="B173" s="34"/>
      <c r="C173" s="8" t="s">
        <v>12</v>
      </c>
      <c r="D173" s="9">
        <v>1</v>
      </c>
      <c r="E173" s="9">
        <v>0</v>
      </c>
      <c r="F173" s="9">
        <v>18</v>
      </c>
      <c r="G173" s="9">
        <v>1</v>
      </c>
      <c r="H173" s="13">
        <f t="shared" si="21"/>
        <v>20</v>
      </c>
    </row>
    <row r="174" spans="1:8" ht="15.75" thickBot="1" x14ac:dyDescent="0.3">
      <c r="A174" s="34"/>
      <c r="B174" s="34"/>
      <c r="C174" s="8" t="s">
        <v>13</v>
      </c>
      <c r="D174" s="9">
        <v>819</v>
      </c>
      <c r="E174" s="9">
        <v>934</v>
      </c>
      <c r="F174" s="9">
        <v>912</v>
      </c>
      <c r="G174" s="9">
        <v>978</v>
      </c>
      <c r="H174" s="13">
        <f t="shared" si="21"/>
        <v>3643</v>
      </c>
    </row>
    <row r="175" spans="1:8" ht="15.75" thickBot="1" x14ac:dyDescent="0.3">
      <c r="A175" s="34"/>
      <c r="B175" s="34"/>
      <c r="C175" s="8" t="s">
        <v>14</v>
      </c>
      <c r="D175" s="9">
        <v>464</v>
      </c>
      <c r="E175" s="9">
        <v>447</v>
      </c>
      <c r="F175" s="9">
        <v>495</v>
      </c>
      <c r="G175" s="9">
        <v>443</v>
      </c>
      <c r="H175" s="13">
        <f t="shared" si="21"/>
        <v>1849</v>
      </c>
    </row>
    <row r="176" spans="1:8" ht="30.75" thickBot="1" x14ac:dyDescent="0.3">
      <c r="A176" s="34"/>
      <c r="B176" s="34"/>
      <c r="C176" s="8" t="s">
        <v>15</v>
      </c>
      <c r="D176" s="9">
        <v>16</v>
      </c>
      <c r="E176" s="9">
        <v>12</v>
      </c>
      <c r="F176" s="9">
        <v>16</v>
      </c>
      <c r="G176" s="9">
        <v>16</v>
      </c>
      <c r="H176" s="13">
        <f t="shared" si="21"/>
        <v>60</v>
      </c>
    </row>
    <row r="177" spans="1:8" ht="15.75" thickBot="1" x14ac:dyDescent="0.3">
      <c r="A177" s="34">
        <v>20</v>
      </c>
      <c r="B177" s="34" t="s">
        <v>25</v>
      </c>
      <c r="C177" s="7" t="s">
        <v>2</v>
      </c>
      <c r="D177" s="5" t="s">
        <v>3</v>
      </c>
      <c r="E177" s="5" t="s">
        <v>4</v>
      </c>
      <c r="F177" s="5" t="s">
        <v>5</v>
      </c>
      <c r="G177" s="5" t="s">
        <v>6</v>
      </c>
      <c r="H177" s="5" t="s">
        <v>7</v>
      </c>
    </row>
    <row r="178" spans="1:8" ht="15.75" thickBot="1" x14ac:dyDescent="0.3">
      <c r="A178" s="34"/>
      <c r="B178" s="34"/>
      <c r="C178" s="8" t="s">
        <v>8</v>
      </c>
      <c r="D178" s="9">
        <v>59</v>
      </c>
      <c r="E178" s="9">
        <v>54</v>
      </c>
      <c r="F178" s="9">
        <v>43</v>
      </c>
      <c r="G178" s="9">
        <v>93</v>
      </c>
      <c r="H178" s="13">
        <f>D178+E178+F178+G178</f>
        <v>249</v>
      </c>
    </row>
    <row r="179" spans="1:8" ht="15.75" thickBot="1" x14ac:dyDescent="0.3">
      <c r="A179" s="34"/>
      <c r="B179" s="34"/>
      <c r="C179" s="8" t="s">
        <v>9</v>
      </c>
      <c r="D179" s="9">
        <v>0</v>
      </c>
      <c r="E179" s="9">
        <v>0</v>
      </c>
      <c r="F179" s="9">
        <v>0</v>
      </c>
      <c r="G179" s="9">
        <v>0</v>
      </c>
      <c r="H179" s="13">
        <f t="shared" ref="H179:H185" si="22">D179+E179+F179+G179</f>
        <v>0</v>
      </c>
    </row>
    <row r="180" spans="1:8" ht="15.75" thickBot="1" x14ac:dyDescent="0.3">
      <c r="A180" s="34"/>
      <c r="B180" s="34"/>
      <c r="C180" s="8" t="s">
        <v>10</v>
      </c>
      <c r="D180" s="9">
        <v>7</v>
      </c>
      <c r="E180" s="9">
        <v>5</v>
      </c>
      <c r="F180" s="9">
        <v>7</v>
      </c>
      <c r="G180" s="9">
        <v>10</v>
      </c>
      <c r="H180" s="13">
        <f t="shared" si="22"/>
        <v>29</v>
      </c>
    </row>
    <row r="181" spans="1:8" ht="15.75" thickBot="1" x14ac:dyDescent="0.3">
      <c r="A181" s="34"/>
      <c r="B181" s="34"/>
      <c r="C181" s="8" t="s">
        <v>11</v>
      </c>
      <c r="D181" s="9">
        <f>SUM(D178:D180)</f>
        <v>66</v>
      </c>
      <c r="E181" s="9">
        <f t="shared" ref="E181:G181" si="23">SUM(E178:E180)</f>
        <v>59</v>
      </c>
      <c r="F181" s="9">
        <f t="shared" si="23"/>
        <v>50</v>
      </c>
      <c r="G181" s="9">
        <f t="shared" si="23"/>
        <v>103</v>
      </c>
      <c r="H181" s="13">
        <f t="shared" si="22"/>
        <v>278</v>
      </c>
    </row>
    <row r="182" spans="1:8" ht="15.75" thickBot="1" x14ac:dyDescent="0.3">
      <c r="A182" s="34"/>
      <c r="B182" s="34"/>
      <c r="C182" s="8" t="s">
        <v>12</v>
      </c>
      <c r="D182" s="9">
        <v>0</v>
      </c>
      <c r="E182" s="9">
        <v>0</v>
      </c>
      <c r="F182" s="9">
        <v>0</v>
      </c>
      <c r="G182" s="9">
        <v>2</v>
      </c>
      <c r="H182" s="13">
        <f t="shared" si="22"/>
        <v>2</v>
      </c>
    </row>
    <row r="183" spans="1:8" ht="15.75" thickBot="1" x14ac:dyDescent="0.3">
      <c r="A183" s="34"/>
      <c r="B183" s="34"/>
      <c r="C183" s="8" t="s">
        <v>13</v>
      </c>
      <c r="D183" s="9">
        <v>92</v>
      </c>
      <c r="E183" s="9">
        <v>132</v>
      </c>
      <c r="F183" s="9">
        <v>122</v>
      </c>
      <c r="G183" s="9">
        <v>122</v>
      </c>
      <c r="H183" s="13">
        <f t="shared" si="22"/>
        <v>468</v>
      </c>
    </row>
    <row r="184" spans="1:8" ht="15.75" thickBot="1" x14ac:dyDescent="0.3">
      <c r="A184" s="34"/>
      <c r="B184" s="34"/>
      <c r="C184" s="8" t="s">
        <v>14</v>
      </c>
      <c r="D184" s="9">
        <v>252</v>
      </c>
      <c r="E184" s="9">
        <v>294</v>
      </c>
      <c r="F184" s="9">
        <v>222</v>
      </c>
      <c r="G184" s="9">
        <v>140</v>
      </c>
      <c r="H184" s="13">
        <f t="shared" si="22"/>
        <v>908</v>
      </c>
    </row>
    <row r="185" spans="1:8" ht="30.75" thickBot="1" x14ac:dyDescent="0.3">
      <c r="A185" s="34"/>
      <c r="B185" s="34"/>
      <c r="C185" s="8" t="s">
        <v>15</v>
      </c>
      <c r="D185" s="9">
        <v>733</v>
      </c>
      <c r="E185" s="9">
        <v>1168</v>
      </c>
      <c r="F185" s="9">
        <v>1003</v>
      </c>
      <c r="G185" s="9">
        <v>673</v>
      </c>
      <c r="H185" s="13">
        <f t="shared" si="22"/>
        <v>3577</v>
      </c>
    </row>
    <row r="186" spans="1:8" ht="15.75" thickBot="1" x14ac:dyDescent="0.3">
      <c r="A186" s="34">
        <v>21</v>
      </c>
      <c r="B186" s="34" t="s">
        <v>40</v>
      </c>
      <c r="C186" s="7" t="s">
        <v>2</v>
      </c>
      <c r="D186" s="5" t="s">
        <v>3</v>
      </c>
      <c r="E186" s="5" t="s">
        <v>4</v>
      </c>
      <c r="F186" s="5" t="s">
        <v>5</v>
      </c>
      <c r="G186" s="5" t="s">
        <v>6</v>
      </c>
      <c r="H186" s="5" t="s">
        <v>7</v>
      </c>
    </row>
    <row r="187" spans="1:8" ht="15.75" thickBot="1" x14ac:dyDescent="0.3">
      <c r="A187" s="34"/>
      <c r="B187" s="34"/>
      <c r="C187" s="8" t="s">
        <v>8</v>
      </c>
      <c r="D187" s="9">
        <v>53</v>
      </c>
      <c r="E187" s="9">
        <v>71</v>
      </c>
      <c r="F187" s="9">
        <v>44</v>
      </c>
      <c r="G187" s="9">
        <v>48</v>
      </c>
      <c r="H187" s="13">
        <f>D187+E187+F187+G187</f>
        <v>216</v>
      </c>
    </row>
    <row r="188" spans="1:8" ht="15.75" thickBot="1" x14ac:dyDescent="0.3">
      <c r="A188" s="34"/>
      <c r="B188" s="34"/>
      <c r="C188" s="8" t="s">
        <v>9</v>
      </c>
      <c r="D188" s="9">
        <v>0</v>
      </c>
      <c r="E188" s="9">
        <v>0</v>
      </c>
      <c r="F188" s="9">
        <v>0</v>
      </c>
      <c r="G188" s="9">
        <v>0</v>
      </c>
      <c r="H188" s="13">
        <f t="shared" ref="H188:H194" si="24">D188+E188+F188+G188</f>
        <v>0</v>
      </c>
    </row>
    <row r="189" spans="1:8" ht="15.75" thickBot="1" x14ac:dyDescent="0.3">
      <c r="A189" s="34"/>
      <c r="B189" s="34"/>
      <c r="C189" s="8" t="s">
        <v>10</v>
      </c>
      <c r="D189" s="9">
        <v>75</v>
      </c>
      <c r="E189" s="9">
        <v>116</v>
      </c>
      <c r="F189" s="9">
        <v>117</v>
      </c>
      <c r="G189" s="9">
        <v>189</v>
      </c>
      <c r="H189" s="13">
        <f t="shared" si="24"/>
        <v>497</v>
      </c>
    </row>
    <row r="190" spans="1:8" ht="15.75" thickBot="1" x14ac:dyDescent="0.3">
      <c r="A190" s="34"/>
      <c r="B190" s="34"/>
      <c r="C190" s="8" t="s">
        <v>11</v>
      </c>
      <c r="D190" s="9">
        <f>SUM(D187:D189)</f>
        <v>128</v>
      </c>
      <c r="E190" s="9">
        <f>SUM(E187:E189)</f>
        <v>187</v>
      </c>
      <c r="F190" s="9">
        <f>SUM(F187:F189)</f>
        <v>161</v>
      </c>
      <c r="G190" s="9">
        <f>SUM(G187:G189)</f>
        <v>237</v>
      </c>
      <c r="H190" s="13">
        <f t="shared" si="24"/>
        <v>713</v>
      </c>
    </row>
    <row r="191" spans="1:8" ht="15.75" thickBot="1" x14ac:dyDescent="0.3">
      <c r="A191" s="34"/>
      <c r="B191" s="34"/>
      <c r="C191" s="8" t="s">
        <v>12</v>
      </c>
      <c r="D191" s="9">
        <v>0</v>
      </c>
      <c r="E191" s="9">
        <v>0</v>
      </c>
      <c r="F191" s="9">
        <v>1</v>
      </c>
      <c r="G191" s="9">
        <v>0</v>
      </c>
      <c r="H191" s="13">
        <f t="shared" si="24"/>
        <v>1</v>
      </c>
    </row>
    <row r="192" spans="1:8" ht="15.75" thickBot="1" x14ac:dyDescent="0.3">
      <c r="A192" s="34"/>
      <c r="B192" s="34"/>
      <c r="C192" s="8" t="s">
        <v>13</v>
      </c>
      <c r="D192" s="9">
        <v>777</v>
      </c>
      <c r="E192" s="9">
        <v>820</v>
      </c>
      <c r="F192" s="9">
        <v>809</v>
      </c>
      <c r="G192" s="9">
        <v>924</v>
      </c>
      <c r="H192" s="13">
        <f t="shared" si="24"/>
        <v>3330</v>
      </c>
    </row>
    <row r="193" spans="1:8" ht="15.75" thickBot="1" x14ac:dyDescent="0.3">
      <c r="A193" s="34"/>
      <c r="B193" s="34"/>
      <c r="C193" s="8" t="s">
        <v>14</v>
      </c>
      <c r="D193" s="9">
        <v>412</v>
      </c>
      <c r="E193" s="9">
        <v>632</v>
      </c>
      <c r="F193" s="9">
        <v>563</v>
      </c>
      <c r="G193" s="9">
        <v>288</v>
      </c>
      <c r="H193" s="13">
        <f t="shared" si="24"/>
        <v>1895</v>
      </c>
    </row>
    <row r="194" spans="1:8" ht="30.75" thickBot="1" x14ac:dyDescent="0.3">
      <c r="A194" s="34"/>
      <c r="B194" s="34"/>
      <c r="C194" s="8" t="s">
        <v>15</v>
      </c>
      <c r="D194" s="12">
        <v>0.17</v>
      </c>
      <c r="E194" s="12">
        <v>0.17</v>
      </c>
      <c r="F194" s="12">
        <v>0.16</v>
      </c>
      <c r="G194" s="12">
        <v>0.1</v>
      </c>
      <c r="H194" s="13">
        <f t="shared" si="24"/>
        <v>0.6</v>
      </c>
    </row>
    <row r="195" spans="1:8" ht="15.75" thickBot="1" x14ac:dyDescent="0.3">
      <c r="A195" s="34">
        <v>22</v>
      </c>
      <c r="B195" s="34" t="s">
        <v>41</v>
      </c>
      <c r="C195" s="7" t="s">
        <v>2</v>
      </c>
      <c r="D195" s="5" t="s">
        <v>3</v>
      </c>
      <c r="E195" s="5" t="s">
        <v>4</v>
      </c>
      <c r="F195" s="5" t="s">
        <v>5</v>
      </c>
      <c r="G195" s="5" t="s">
        <v>6</v>
      </c>
      <c r="H195" s="5" t="s">
        <v>7</v>
      </c>
    </row>
    <row r="196" spans="1:8" ht="15.75" thickBot="1" x14ac:dyDescent="0.3">
      <c r="A196" s="34"/>
      <c r="B196" s="34"/>
      <c r="C196" s="8" t="s">
        <v>8</v>
      </c>
      <c r="D196" s="9">
        <v>0</v>
      </c>
      <c r="E196" s="9">
        <v>5</v>
      </c>
      <c r="F196" s="9">
        <v>11</v>
      </c>
      <c r="G196" s="9">
        <v>30</v>
      </c>
      <c r="H196" s="13">
        <f>D196+E196+F196+G196</f>
        <v>46</v>
      </c>
    </row>
    <row r="197" spans="1:8" ht="15.75" thickBot="1" x14ac:dyDescent="0.3">
      <c r="A197" s="34"/>
      <c r="B197" s="34"/>
      <c r="C197" s="8" t="s">
        <v>9</v>
      </c>
      <c r="D197" s="9">
        <v>0</v>
      </c>
      <c r="E197" s="9">
        <v>2</v>
      </c>
      <c r="F197" s="9">
        <v>16</v>
      </c>
      <c r="G197" s="9">
        <v>25</v>
      </c>
      <c r="H197" s="13">
        <f t="shared" ref="H197:H203" si="25">D197+E197+F197+G197</f>
        <v>43</v>
      </c>
    </row>
    <row r="198" spans="1:8" ht="15.75" thickBot="1" x14ac:dyDescent="0.3">
      <c r="A198" s="34"/>
      <c r="B198" s="34"/>
      <c r="C198" s="8" t="s">
        <v>10</v>
      </c>
      <c r="D198" s="9">
        <v>46</v>
      </c>
      <c r="E198" s="9">
        <v>54</v>
      </c>
      <c r="F198" s="9">
        <v>91</v>
      </c>
      <c r="G198" s="9">
        <v>62</v>
      </c>
      <c r="H198" s="13">
        <f t="shared" si="25"/>
        <v>253</v>
      </c>
    </row>
    <row r="199" spans="1:8" ht="15.75" thickBot="1" x14ac:dyDescent="0.3">
      <c r="A199" s="34"/>
      <c r="B199" s="34"/>
      <c r="C199" s="8" t="s">
        <v>11</v>
      </c>
      <c r="D199" s="9">
        <v>46</v>
      </c>
      <c r="E199" s="9">
        <v>61</v>
      </c>
      <c r="F199" s="9">
        <v>118</v>
      </c>
      <c r="G199" s="9">
        <v>117</v>
      </c>
      <c r="H199" s="13">
        <f t="shared" si="25"/>
        <v>342</v>
      </c>
    </row>
    <row r="200" spans="1:8" ht="15.75" thickBot="1" x14ac:dyDescent="0.3">
      <c r="A200" s="34"/>
      <c r="B200" s="34"/>
      <c r="C200" s="8" t="s">
        <v>12</v>
      </c>
      <c r="D200" s="9">
        <v>0</v>
      </c>
      <c r="E200" s="9">
        <v>0</v>
      </c>
      <c r="F200" s="9">
        <v>1</v>
      </c>
      <c r="G200" s="9">
        <v>0</v>
      </c>
      <c r="H200" s="13">
        <f t="shared" si="25"/>
        <v>1</v>
      </c>
    </row>
    <row r="201" spans="1:8" ht="15.75" thickBot="1" x14ac:dyDescent="0.3">
      <c r="A201" s="34"/>
      <c r="B201" s="34"/>
      <c r="C201" s="8" t="s">
        <v>13</v>
      </c>
      <c r="D201" s="9">
        <v>1169</v>
      </c>
      <c r="E201" s="9">
        <v>1400</v>
      </c>
      <c r="F201" s="9">
        <v>1160</v>
      </c>
      <c r="G201" s="9">
        <v>1292</v>
      </c>
      <c r="H201" s="13">
        <f t="shared" si="25"/>
        <v>5021</v>
      </c>
    </row>
    <row r="202" spans="1:8" ht="15.75" thickBot="1" x14ac:dyDescent="0.3">
      <c r="A202" s="34"/>
      <c r="B202" s="34"/>
      <c r="C202" s="8" t="s">
        <v>14</v>
      </c>
      <c r="D202" s="9">
        <v>181</v>
      </c>
      <c r="E202" s="9">
        <v>215</v>
      </c>
      <c r="F202" s="9">
        <v>137</v>
      </c>
      <c r="G202" s="9">
        <v>192</v>
      </c>
      <c r="H202" s="13">
        <f t="shared" si="25"/>
        <v>725</v>
      </c>
    </row>
    <row r="203" spans="1:8" ht="30.75" thickBot="1" x14ac:dyDescent="0.3">
      <c r="A203" s="34"/>
      <c r="B203" s="34"/>
      <c r="C203" s="8" t="s">
        <v>15</v>
      </c>
      <c r="D203" s="9">
        <v>181</v>
      </c>
      <c r="E203" s="9">
        <v>215</v>
      </c>
      <c r="F203" s="9">
        <v>137</v>
      </c>
      <c r="G203" s="9">
        <v>192</v>
      </c>
      <c r="H203" s="13">
        <f t="shared" si="25"/>
        <v>725</v>
      </c>
    </row>
  </sheetData>
  <mergeCells count="51">
    <mergeCell ref="A186:A194"/>
    <mergeCell ref="B186:B194"/>
    <mergeCell ref="A195:A203"/>
    <mergeCell ref="B195:B203"/>
    <mergeCell ref="A132:A140"/>
    <mergeCell ref="B132:B140"/>
    <mergeCell ref="A141:A149"/>
    <mergeCell ref="B141:B149"/>
    <mergeCell ref="A150:A158"/>
    <mergeCell ref="B150:B158"/>
    <mergeCell ref="A78:A86"/>
    <mergeCell ref="B78:B86"/>
    <mergeCell ref="A87:A95"/>
    <mergeCell ref="B87:B95"/>
    <mergeCell ref="A96:A104"/>
    <mergeCell ref="B96:B104"/>
    <mergeCell ref="A6:A14"/>
    <mergeCell ref="B6:B14"/>
    <mergeCell ref="A15:A23"/>
    <mergeCell ref="B15:B23"/>
    <mergeCell ref="A24:A32"/>
    <mergeCell ref="B24:B32"/>
    <mergeCell ref="A33:A41"/>
    <mergeCell ref="B33:B41"/>
    <mergeCell ref="A168:A176"/>
    <mergeCell ref="B168:B176"/>
    <mergeCell ref="A177:A185"/>
    <mergeCell ref="B177:B185"/>
    <mergeCell ref="A159:A167"/>
    <mergeCell ref="B159:B167"/>
    <mergeCell ref="A114:A122"/>
    <mergeCell ref="B114:B122"/>
    <mergeCell ref="A123:A131"/>
    <mergeCell ref="B123:B131"/>
    <mergeCell ref="A105:A113"/>
    <mergeCell ref="B105:B113"/>
    <mergeCell ref="A60:A68"/>
    <mergeCell ref="B60:B68"/>
    <mergeCell ref="A69:A77"/>
    <mergeCell ref="B69:B77"/>
    <mergeCell ref="A42:A50"/>
    <mergeCell ref="B42:B50"/>
    <mergeCell ref="A51:A59"/>
    <mergeCell ref="B51:B59"/>
    <mergeCell ref="D111:E111"/>
    <mergeCell ref="D112:E112"/>
    <mergeCell ref="D106:E106"/>
    <mergeCell ref="D107:E107"/>
    <mergeCell ref="D108:E108"/>
    <mergeCell ref="D109:E109"/>
    <mergeCell ref="D110:E110"/>
  </mergeCells>
  <pageMargins left="0.7" right="0.7" top="0.75" bottom="0.75" header="0.3" footer="0.3"/>
  <pageSetup paperSize="5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topLeftCell="A70" workbookViewId="0">
      <selection activeCell="M86" sqref="M86"/>
    </sheetView>
  </sheetViews>
  <sheetFormatPr defaultRowHeight="15" x14ac:dyDescent="0.25"/>
  <cols>
    <col min="3" max="3" width="37.85546875" customWidth="1"/>
    <col min="4" max="8" width="22.7109375" customWidth="1"/>
  </cols>
  <sheetData>
    <row r="1" spans="1:8" x14ac:dyDescent="0.25">
      <c r="C1" s="1" t="s">
        <v>21</v>
      </c>
    </row>
    <row r="2" spans="1:8" x14ac:dyDescent="0.25">
      <c r="C2" s="2" t="s">
        <v>20</v>
      </c>
    </row>
    <row r="3" spans="1:8" x14ac:dyDescent="0.25">
      <c r="C3" s="2" t="s">
        <v>23</v>
      </c>
      <c r="D3" s="6" t="s">
        <v>22</v>
      </c>
    </row>
    <row r="4" spans="1:8" x14ac:dyDescent="0.25">
      <c r="C4" s="2" t="s">
        <v>0</v>
      </c>
    </row>
    <row r="5" spans="1:8" ht="12" customHeight="1" x14ac:dyDescent="0.25">
      <c r="C5" s="2"/>
    </row>
    <row r="6" spans="1:8" ht="16.5" customHeight="1" thickBot="1" x14ac:dyDescent="0.3">
      <c r="C6" s="2" t="s">
        <v>16</v>
      </c>
    </row>
    <row r="7" spans="1:8" ht="15.75" thickBot="1" x14ac:dyDescent="0.3">
      <c r="A7" s="34">
        <v>1</v>
      </c>
      <c r="B7" s="34" t="s">
        <v>24</v>
      </c>
      <c r="C7" s="4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</row>
    <row r="8" spans="1:8" ht="29.25" thickBot="1" x14ac:dyDescent="0.3">
      <c r="A8" s="34"/>
      <c r="B8" s="34"/>
      <c r="C8" s="15" t="s">
        <v>17</v>
      </c>
      <c r="D8" s="26" t="s">
        <v>88</v>
      </c>
      <c r="E8" s="9" t="s">
        <v>89</v>
      </c>
      <c r="F8" s="9" t="s">
        <v>89</v>
      </c>
      <c r="G8" s="9" t="s">
        <v>89</v>
      </c>
      <c r="H8" s="26" t="s">
        <v>88</v>
      </c>
    </row>
    <row r="9" spans="1:8" ht="30.75" thickBot="1" x14ac:dyDescent="0.3">
      <c r="A9" s="34"/>
      <c r="B9" s="34"/>
      <c r="C9" s="15" t="s">
        <v>18</v>
      </c>
      <c r="D9" s="9">
        <v>245</v>
      </c>
      <c r="E9" s="9">
        <v>262</v>
      </c>
      <c r="F9" s="9">
        <v>306</v>
      </c>
      <c r="G9" s="9">
        <v>449</v>
      </c>
      <c r="H9" s="9">
        <v>1262</v>
      </c>
    </row>
    <row r="10" spans="1:8" ht="15.75" thickBot="1" x14ac:dyDescent="0.3">
      <c r="A10" s="34"/>
      <c r="B10" s="34"/>
      <c r="C10" s="15" t="s">
        <v>19</v>
      </c>
      <c r="D10" s="9">
        <v>8000</v>
      </c>
      <c r="E10" s="9">
        <v>1000</v>
      </c>
      <c r="F10" s="9">
        <v>0</v>
      </c>
      <c r="G10" s="9">
        <v>0</v>
      </c>
      <c r="H10" s="9">
        <v>9000</v>
      </c>
    </row>
    <row r="11" spans="1:8" ht="15.75" thickBot="1" x14ac:dyDescent="0.3">
      <c r="A11" s="34">
        <v>2</v>
      </c>
      <c r="B11" s="34" t="s">
        <v>27</v>
      </c>
      <c r="C11" s="16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 t="s">
        <v>7</v>
      </c>
    </row>
    <row r="12" spans="1:8" ht="43.5" thickBot="1" x14ac:dyDescent="0.3">
      <c r="A12" s="34"/>
      <c r="B12" s="34"/>
      <c r="C12" s="15" t="s">
        <v>17</v>
      </c>
      <c r="D12" s="27" t="s">
        <v>73</v>
      </c>
      <c r="E12" s="27" t="s">
        <v>74</v>
      </c>
      <c r="F12" s="27" t="s">
        <v>75</v>
      </c>
      <c r="G12" s="27" t="s">
        <v>74</v>
      </c>
      <c r="H12" s="27" t="s">
        <v>76</v>
      </c>
    </row>
    <row r="13" spans="1:8" ht="30.75" thickBot="1" x14ac:dyDescent="0.3">
      <c r="A13" s="34"/>
      <c r="B13" s="34"/>
      <c r="C13" s="15" t="s">
        <v>18</v>
      </c>
      <c r="D13" s="27">
        <v>6</v>
      </c>
      <c r="E13" s="27">
        <v>8</v>
      </c>
      <c r="F13" s="27">
        <v>92</v>
      </c>
      <c r="G13" s="27">
        <v>110</v>
      </c>
      <c r="H13" s="27">
        <v>216</v>
      </c>
    </row>
    <row r="14" spans="1:8" ht="15.75" thickBot="1" x14ac:dyDescent="0.3">
      <c r="A14" s="34"/>
      <c r="B14" s="34"/>
      <c r="C14" s="15" t="s">
        <v>19</v>
      </c>
      <c r="D14" s="27">
        <v>3000</v>
      </c>
      <c r="E14" s="27">
        <v>0</v>
      </c>
      <c r="F14" s="27">
        <v>250</v>
      </c>
      <c r="G14" s="27">
        <v>0</v>
      </c>
      <c r="H14" s="27">
        <v>3250</v>
      </c>
    </row>
    <row r="15" spans="1:8" ht="15.75" thickBot="1" x14ac:dyDescent="0.3">
      <c r="A15" s="34">
        <v>3</v>
      </c>
      <c r="B15" s="34" t="s">
        <v>42</v>
      </c>
      <c r="C15" s="16" t="s">
        <v>2</v>
      </c>
      <c r="D15" s="5" t="s">
        <v>3</v>
      </c>
      <c r="E15" s="5" t="s">
        <v>4</v>
      </c>
      <c r="F15" s="5" t="s">
        <v>5</v>
      </c>
      <c r="G15" s="5" t="s">
        <v>6</v>
      </c>
      <c r="H15" s="5" t="s">
        <v>7</v>
      </c>
    </row>
    <row r="16" spans="1:8" ht="45.75" thickBot="1" x14ac:dyDescent="0.3">
      <c r="A16" s="34"/>
      <c r="B16" s="34"/>
      <c r="C16" s="15" t="s">
        <v>17</v>
      </c>
      <c r="D16" s="20" t="s">
        <v>47</v>
      </c>
      <c r="E16" s="20" t="s">
        <v>48</v>
      </c>
      <c r="F16" s="20" t="s">
        <v>49</v>
      </c>
      <c r="G16" s="20" t="s">
        <v>50</v>
      </c>
      <c r="H16" s="20" t="s">
        <v>51</v>
      </c>
    </row>
    <row r="17" spans="1:8" ht="30.75" thickBot="1" x14ac:dyDescent="0.3">
      <c r="A17" s="34"/>
      <c r="B17" s="34"/>
      <c r="C17" s="15" t="s">
        <v>18</v>
      </c>
      <c r="D17" s="20" t="s">
        <v>46</v>
      </c>
      <c r="E17" s="20" t="s">
        <v>46</v>
      </c>
      <c r="F17" s="20" t="s">
        <v>46</v>
      </c>
      <c r="G17" s="20" t="s">
        <v>46</v>
      </c>
      <c r="H17" s="20" t="s">
        <v>46</v>
      </c>
    </row>
    <row r="18" spans="1:8" ht="15.75" thickBot="1" x14ac:dyDescent="0.3">
      <c r="A18" s="34"/>
      <c r="B18" s="34"/>
      <c r="C18" s="15" t="s">
        <v>19</v>
      </c>
      <c r="D18" s="20">
        <v>6905</v>
      </c>
      <c r="E18" s="20">
        <v>6483</v>
      </c>
      <c r="F18" s="20">
        <v>19223</v>
      </c>
      <c r="G18" s="20">
        <v>6248</v>
      </c>
      <c r="H18" s="20">
        <v>38859</v>
      </c>
    </row>
    <row r="19" spans="1:8" ht="15.75" thickBot="1" x14ac:dyDescent="0.3">
      <c r="A19" s="34">
        <v>4</v>
      </c>
      <c r="B19" s="34" t="s">
        <v>28</v>
      </c>
      <c r="C19" s="16" t="s">
        <v>2</v>
      </c>
      <c r="D19" s="5" t="s">
        <v>3</v>
      </c>
      <c r="E19" s="5" t="s">
        <v>4</v>
      </c>
      <c r="F19" s="5" t="s">
        <v>5</v>
      </c>
      <c r="G19" s="5" t="s">
        <v>6</v>
      </c>
      <c r="H19" s="5" t="s">
        <v>7</v>
      </c>
    </row>
    <row r="20" spans="1:8" ht="29.25" thickBot="1" x14ac:dyDescent="0.3">
      <c r="A20" s="34"/>
      <c r="B20" s="34"/>
      <c r="C20" s="15" t="s">
        <v>17</v>
      </c>
      <c r="D20" s="12">
        <v>0.24</v>
      </c>
      <c r="E20" s="12">
        <v>0.04</v>
      </c>
      <c r="F20" s="12">
        <v>0.08</v>
      </c>
      <c r="G20" s="10">
        <v>2.5999999999999999E-3</v>
      </c>
      <c r="H20" s="9">
        <f>SUM(D20:G20)</f>
        <v>0.36259999999999998</v>
      </c>
    </row>
    <row r="21" spans="1:8" ht="30.75" thickBot="1" x14ac:dyDescent="0.3">
      <c r="A21" s="34"/>
      <c r="B21" s="34"/>
      <c r="C21" s="15" t="s">
        <v>18</v>
      </c>
      <c r="D21" s="9">
        <v>27</v>
      </c>
      <c r="E21" s="9">
        <v>9</v>
      </c>
      <c r="F21" s="9">
        <v>24</v>
      </c>
      <c r="G21" s="9">
        <v>103</v>
      </c>
      <c r="H21" s="9">
        <f>SUM(D21:G21)</f>
        <v>163</v>
      </c>
    </row>
    <row r="22" spans="1:8" ht="15.75" thickBot="1" x14ac:dyDescent="0.3">
      <c r="A22" s="34"/>
      <c r="B22" s="34"/>
      <c r="C22" s="15" t="s">
        <v>19</v>
      </c>
      <c r="D22" s="9">
        <v>650</v>
      </c>
      <c r="E22" s="9">
        <v>11001</v>
      </c>
      <c r="F22" s="9">
        <v>3300</v>
      </c>
      <c r="G22" s="9">
        <v>1620</v>
      </c>
      <c r="H22" s="9">
        <v>6571</v>
      </c>
    </row>
    <row r="23" spans="1:8" ht="15.75" thickBot="1" x14ac:dyDescent="0.3">
      <c r="A23" s="34">
        <v>5</v>
      </c>
      <c r="B23" s="34" t="s">
        <v>43</v>
      </c>
      <c r="C23" s="16" t="s">
        <v>2</v>
      </c>
      <c r="D23" s="5" t="s">
        <v>3</v>
      </c>
      <c r="E23" s="5" t="s">
        <v>4</v>
      </c>
      <c r="F23" s="5" t="s">
        <v>5</v>
      </c>
      <c r="G23" s="5" t="s">
        <v>6</v>
      </c>
      <c r="H23" s="5" t="s">
        <v>7</v>
      </c>
    </row>
    <row r="24" spans="1:8" ht="29.25" thickBot="1" x14ac:dyDescent="0.3">
      <c r="A24" s="34"/>
      <c r="B24" s="34"/>
      <c r="C24" s="15" t="s">
        <v>17</v>
      </c>
      <c r="D24" s="12">
        <v>1</v>
      </c>
      <c r="E24" s="12">
        <v>1</v>
      </c>
      <c r="F24" s="12">
        <v>1</v>
      </c>
      <c r="G24" s="12">
        <v>1</v>
      </c>
      <c r="H24" s="12">
        <v>1</v>
      </c>
    </row>
    <row r="25" spans="1:8" ht="30.75" thickBot="1" x14ac:dyDescent="0.3">
      <c r="A25" s="34"/>
      <c r="B25" s="34"/>
      <c r="C25" s="15" t="s">
        <v>18</v>
      </c>
      <c r="D25" s="9" t="s">
        <v>90</v>
      </c>
      <c r="E25" s="9" t="s">
        <v>91</v>
      </c>
      <c r="F25" s="9" t="s">
        <v>92</v>
      </c>
      <c r="G25" s="9" t="s">
        <v>93</v>
      </c>
      <c r="H25" s="9">
        <f>199+64+139+141</f>
        <v>543</v>
      </c>
    </row>
    <row r="26" spans="1:8" ht="15.75" thickBot="1" x14ac:dyDescent="0.3">
      <c r="A26" s="34"/>
      <c r="B26" s="34"/>
      <c r="C26" s="15" t="s">
        <v>19</v>
      </c>
      <c r="D26" s="9">
        <v>3530</v>
      </c>
      <c r="E26" s="9">
        <v>3823</v>
      </c>
      <c r="F26" s="9">
        <v>2499</v>
      </c>
      <c r="G26" s="9">
        <v>2588</v>
      </c>
      <c r="H26" s="9">
        <v>12440</v>
      </c>
    </row>
    <row r="27" spans="1:8" ht="15.75" thickBot="1" x14ac:dyDescent="0.3">
      <c r="A27" s="34">
        <v>6</v>
      </c>
      <c r="B27" s="34" t="s">
        <v>29</v>
      </c>
      <c r="C27" s="16" t="s">
        <v>2</v>
      </c>
      <c r="D27" s="5" t="s">
        <v>3</v>
      </c>
      <c r="E27" s="5" t="s">
        <v>4</v>
      </c>
      <c r="F27" s="5" t="s">
        <v>5</v>
      </c>
      <c r="G27" s="5" t="s">
        <v>6</v>
      </c>
      <c r="H27" s="5" t="s">
        <v>7</v>
      </c>
    </row>
    <row r="28" spans="1:8" ht="29.25" thickBot="1" x14ac:dyDescent="0.3">
      <c r="A28" s="34"/>
      <c r="B28" s="34"/>
      <c r="C28" s="15" t="s">
        <v>17</v>
      </c>
      <c r="D28" s="9">
        <v>212407</v>
      </c>
      <c r="E28" s="9">
        <v>215109</v>
      </c>
      <c r="F28" s="9">
        <v>116208</v>
      </c>
      <c r="G28" s="9">
        <v>305907</v>
      </c>
      <c r="H28" s="9">
        <v>849631</v>
      </c>
    </row>
    <row r="29" spans="1:8" ht="30.75" thickBot="1" x14ac:dyDescent="0.3">
      <c r="A29" s="34"/>
      <c r="B29" s="34"/>
      <c r="C29" s="15" t="s">
        <v>18</v>
      </c>
      <c r="D29" s="9">
        <v>3550</v>
      </c>
      <c r="E29" s="9">
        <v>3700</v>
      </c>
      <c r="F29" s="9">
        <v>4020</v>
      </c>
      <c r="G29" s="9">
        <v>4738</v>
      </c>
      <c r="H29" s="9">
        <v>16008</v>
      </c>
    </row>
    <row r="30" spans="1:8" ht="15.75" thickBot="1" x14ac:dyDescent="0.3">
      <c r="A30" s="34"/>
      <c r="B30" s="34"/>
      <c r="C30" s="15" t="s">
        <v>19</v>
      </c>
      <c r="D30" s="9">
        <v>5997</v>
      </c>
      <c r="E30" s="9">
        <v>4816</v>
      </c>
      <c r="F30" s="9">
        <v>3514</v>
      </c>
      <c r="G30" s="9">
        <v>9661</v>
      </c>
      <c r="H30" s="9">
        <v>23988</v>
      </c>
    </row>
    <row r="31" spans="1:8" ht="15.75" thickBot="1" x14ac:dyDescent="0.3">
      <c r="A31" s="34">
        <v>7</v>
      </c>
      <c r="B31" s="34" t="s">
        <v>26</v>
      </c>
      <c r="C31" s="16" t="s">
        <v>2</v>
      </c>
      <c r="D31" s="5" t="s">
        <v>3</v>
      </c>
      <c r="E31" s="5" t="s">
        <v>4</v>
      </c>
      <c r="F31" s="5" t="s">
        <v>5</v>
      </c>
      <c r="G31" s="5" t="s">
        <v>6</v>
      </c>
      <c r="H31" s="5" t="s">
        <v>7</v>
      </c>
    </row>
    <row r="32" spans="1:8" ht="29.25" thickBot="1" x14ac:dyDescent="0.3">
      <c r="A32" s="34"/>
      <c r="B32" s="34"/>
      <c r="C32" s="15" t="s">
        <v>17</v>
      </c>
      <c r="D32" s="11">
        <v>107040</v>
      </c>
      <c r="E32" s="11">
        <v>142958</v>
      </c>
      <c r="F32" s="11">
        <v>250237</v>
      </c>
      <c r="G32" s="11">
        <v>108338</v>
      </c>
      <c r="H32" s="11">
        <f>SUM(D32:G32)</f>
        <v>608573</v>
      </c>
    </row>
    <row r="33" spans="1:8" ht="30.75" thickBot="1" x14ac:dyDescent="0.3">
      <c r="A33" s="34"/>
      <c r="B33" s="34"/>
      <c r="C33" s="15" t="s">
        <v>18</v>
      </c>
      <c r="D33" s="11">
        <v>0</v>
      </c>
      <c r="E33" s="11">
        <v>54</v>
      </c>
      <c r="F33" s="11">
        <v>60</v>
      </c>
      <c r="G33" s="11">
        <v>63</v>
      </c>
      <c r="H33" s="11">
        <f t="shared" ref="H33:H34" si="0">SUM(D33:G33)</f>
        <v>177</v>
      </c>
    </row>
    <row r="34" spans="1:8" ht="15.75" thickBot="1" x14ac:dyDescent="0.3">
      <c r="A34" s="34"/>
      <c r="B34" s="34"/>
      <c r="C34" s="15" t="s">
        <v>19</v>
      </c>
      <c r="D34" s="11">
        <v>1848</v>
      </c>
      <c r="E34" s="11">
        <v>7699</v>
      </c>
      <c r="F34" s="11">
        <v>6599</v>
      </c>
      <c r="G34" s="11">
        <v>5707</v>
      </c>
      <c r="H34" s="11">
        <f t="shared" si="0"/>
        <v>21853</v>
      </c>
    </row>
    <row r="35" spans="1:8" ht="15.75" thickBot="1" x14ac:dyDescent="0.3">
      <c r="A35" s="34">
        <v>8</v>
      </c>
      <c r="B35" s="34" t="s">
        <v>30</v>
      </c>
      <c r="C35" s="16" t="s">
        <v>2</v>
      </c>
      <c r="D35" s="5" t="s">
        <v>3</v>
      </c>
      <c r="E35" s="5" t="s">
        <v>4</v>
      </c>
      <c r="F35" s="5" t="s">
        <v>5</v>
      </c>
      <c r="G35" s="5" t="s">
        <v>6</v>
      </c>
      <c r="H35" s="5" t="s">
        <v>7</v>
      </c>
    </row>
    <row r="36" spans="1:8" ht="43.5" thickBot="1" x14ac:dyDescent="0.3">
      <c r="A36" s="34"/>
      <c r="B36" s="34"/>
      <c r="C36" s="15" t="s">
        <v>17</v>
      </c>
      <c r="D36" s="9" t="s">
        <v>78</v>
      </c>
      <c r="E36" s="9" t="s">
        <v>79</v>
      </c>
      <c r="F36" s="9" t="s">
        <v>80</v>
      </c>
      <c r="G36" s="9" t="s">
        <v>81</v>
      </c>
      <c r="H36" s="9" t="s">
        <v>82</v>
      </c>
    </row>
    <row r="37" spans="1:8" ht="143.25" thickBot="1" x14ac:dyDescent="0.3">
      <c r="A37" s="34"/>
      <c r="B37" s="34"/>
      <c r="C37" s="15" t="s">
        <v>18</v>
      </c>
      <c r="D37" s="9" t="s">
        <v>83</v>
      </c>
      <c r="E37" s="9" t="s">
        <v>84</v>
      </c>
      <c r="F37" s="9" t="s">
        <v>85</v>
      </c>
      <c r="G37" s="9" t="s">
        <v>86</v>
      </c>
      <c r="H37" s="9" t="s">
        <v>87</v>
      </c>
    </row>
    <row r="38" spans="1:8" ht="15.75" thickBot="1" x14ac:dyDescent="0.3">
      <c r="A38" s="34"/>
      <c r="B38" s="34"/>
      <c r="C38" s="15" t="s">
        <v>19</v>
      </c>
      <c r="D38" s="9">
        <v>6624</v>
      </c>
      <c r="E38" s="9">
        <v>12692</v>
      </c>
      <c r="F38" s="9">
        <v>5617</v>
      </c>
      <c r="G38" s="9">
        <v>4370</v>
      </c>
      <c r="H38" s="9">
        <v>29303</v>
      </c>
    </row>
    <row r="39" spans="1:8" ht="15.75" thickBot="1" x14ac:dyDescent="0.3">
      <c r="A39" s="34">
        <v>9</v>
      </c>
      <c r="B39" s="34" t="s">
        <v>44</v>
      </c>
      <c r="C39" s="16" t="s">
        <v>2</v>
      </c>
      <c r="D39" s="5" t="s">
        <v>3</v>
      </c>
      <c r="E39" s="5" t="s">
        <v>4</v>
      </c>
      <c r="F39" s="5" t="s">
        <v>5</v>
      </c>
      <c r="G39" s="5" t="s">
        <v>6</v>
      </c>
      <c r="H39" s="5" t="s">
        <v>7</v>
      </c>
    </row>
    <row r="40" spans="1:8" ht="29.25" thickBot="1" x14ac:dyDescent="0.3">
      <c r="A40" s="34"/>
      <c r="B40" s="34"/>
      <c r="C40" s="15" t="s">
        <v>17</v>
      </c>
      <c r="D40" s="9" t="s">
        <v>52</v>
      </c>
      <c r="E40" s="9" t="s">
        <v>52</v>
      </c>
      <c r="F40" s="9" t="s">
        <v>52</v>
      </c>
      <c r="G40" s="9" t="s">
        <v>52</v>
      </c>
      <c r="H40" s="9" t="s">
        <v>52</v>
      </c>
    </row>
    <row r="41" spans="1:8" ht="30.75" thickBot="1" x14ac:dyDescent="0.3">
      <c r="A41" s="34"/>
      <c r="B41" s="34"/>
      <c r="C41" s="15" t="s">
        <v>18</v>
      </c>
      <c r="D41" s="9" t="s">
        <v>72</v>
      </c>
      <c r="E41" s="9" t="s">
        <v>72</v>
      </c>
      <c r="F41" s="9" t="s">
        <v>72</v>
      </c>
      <c r="G41" s="9" t="s">
        <v>72</v>
      </c>
      <c r="H41" s="9" t="s">
        <v>72</v>
      </c>
    </row>
    <row r="42" spans="1:8" ht="15.75" thickBot="1" x14ac:dyDescent="0.3">
      <c r="A42" s="34"/>
      <c r="B42" s="34"/>
      <c r="C42" s="15" t="s">
        <v>19</v>
      </c>
      <c r="D42" s="9"/>
      <c r="E42" s="9"/>
      <c r="F42" s="9"/>
      <c r="G42" s="9"/>
      <c r="H42" s="9"/>
    </row>
    <row r="43" spans="1:8" ht="15.75" thickBot="1" x14ac:dyDescent="0.3">
      <c r="A43" s="34">
        <v>10</v>
      </c>
      <c r="B43" s="34" t="s">
        <v>31</v>
      </c>
      <c r="C43" s="16" t="s">
        <v>2</v>
      </c>
      <c r="D43" s="5" t="s">
        <v>3</v>
      </c>
      <c r="E43" s="5" t="s">
        <v>4</v>
      </c>
      <c r="F43" s="5" t="s">
        <v>5</v>
      </c>
      <c r="G43" s="5" t="s">
        <v>6</v>
      </c>
      <c r="H43" s="5" t="s">
        <v>7</v>
      </c>
    </row>
    <row r="44" spans="1:8" ht="29.25" thickBot="1" x14ac:dyDescent="0.3">
      <c r="A44" s="34"/>
      <c r="B44" s="34"/>
      <c r="C44" s="15" t="s">
        <v>17</v>
      </c>
      <c r="D44" s="9">
        <v>64771</v>
      </c>
      <c r="E44" s="9">
        <v>21840</v>
      </c>
      <c r="F44" s="9">
        <v>52750</v>
      </c>
      <c r="G44" s="9">
        <v>0</v>
      </c>
      <c r="H44" s="9">
        <v>139361</v>
      </c>
    </row>
    <row r="45" spans="1:8" ht="30.75" thickBot="1" x14ac:dyDescent="0.3">
      <c r="A45" s="34"/>
      <c r="B45" s="34"/>
      <c r="C45" s="15" t="s">
        <v>18</v>
      </c>
      <c r="D45" s="9">
        <v>655</v>
      </c>
      <c r="E45" s="9">
        <v>718</v>
      </c>
      <c r="F45" s="9">
        <v>410</v>
      </c>
      <c r="G45" s="9">
        <v>633</v>
      </c>
      <c r="H45" s="9">
        <v>2416</v>
      </c>
    </row>
    <row r="46" spans="1:8" ht="15.75" thickBot="1" x14ac:dyDescent="0.3">
      <c r="A46" s="34"/>
      <c r="B46" s="34"/>
      <c r="C46" s="15" t="s">
        <v>19</v>
      </c>
      <c r="D46" s="9">
        <v>2160</v>
      </c>
      <c r="E46" s="9">
        <v>5200</v>
      </c>
      <c r="F46" s="9">
        <v>0</v>
      </c>
      <c r="G46" s="9">
        <v>0</v>
      </c>
      <c r="H46" s="9">
        <v>7360</v>
      </c>
    </row>
    <row r="47" spans="1:8" ht="15.75" thickBot="1" x14ac:dyDescent="0.3">
      <c r="A47" s="34">
        <v>11</v>
      </c>
      <c r="B47" s="34" t="s">
        <v>32</v>
      </c>
      <c r="C47" s="16" t="s">
        <v>2</v>
      </c>
      <c r="D47" s="5" t="s">
        <v>3</v>
      </c>
      <c r="E47" s="5" t="s">
        <v>4</v>
      </c>
      <c r="F47" s="5" t="s">
        <v>5</v>
      </c>
      <c r="G47" s="5" t="s">
        <v>6</v>
      </c>
      <c r="H47" s="5" t="s">
        <v>7</v>
      </c>
    </row>
    <row r="48" spans="1:8" ht="29.25" thickBot="1" x14ac:dyDescent="0.3">
      <c r="A48" s="34"/>
      <c r="B48" s="34"/>
      <c r="C48" s="15" t="s">
        <v>17</v>
      </c>
      <c r="D48" s="12">
        <v>0.32</v>
      </c>
      <c r="E48" s="12">
        <v>0.37</v>
      </c>
      <c r="F48" s="12">
        <v>0.31</v>
      </c>
      <c r="G48" s="12">
        <v>0.39</v>
      </c>
      <c r="H48" s="9"/>
    </row>
    <row r="49" spans="1:8" ht="30.75" thickBot="1" x14ac:dyDescent="0.3">
      <c r="A49" s="34"/>
      <c r="B49" s="34"/>
      <c r="C49" s="15" t="s">
        <v>18</v>
      </c>
      <c r="D49" s="9">
        <v>29</v>
      </c>
      <c r="E49" s="9">
        <v>35</v>
      </c>
      <c r="F49" s="9">
        <v>70</v>
      </c>
      <c r="G49" s="9">
        <v>53</v>
      </c>
      <c r="H49" s="9"/>
    </row>
    <row r="50" spans="1:8" ht="15.75" thickBot="1" x14ac:dyDescent="0.3">
      <c r="A50" s="34"/>
      <c r="B50" s="34"/>
      <c r="C50" s="15" t="s">
        <v>19</v>
      </c>
      <c r="D50" s="12">
        <v>0.36</v>
      </c>
      <c r="E50" s="12">
        <v>0.19</v>
      </c>
      <c r="F50" s="12">
        <v>0.3</v>
      </c>
      <c r="G50" s="12">
        <v>0.37</v>
      </c>
      <c r="H50" s="9"/>
    </row>
    <row r="51" spans="1:8" ht="15.75" thickBot="1" x14ac:dyDescent="0.3">
      <c r="A51" s="34">
        <v>12</v>
      </c>
      <c r="B51" s="34" t="s">
        <v>33</v>
      </c>
      <c r="C51" s="16" t="s">
        <v>2</v>
      </c>
      <c r="D51" s="5" t="s">
        <v>3</v>
      </c>
      <c r="E51" s="5" t="s">
        <v>4</v>
      </c>
      <c r="F51" s="5" t="s">
        <v>5</v>
      </c>
      <c r="G51" s="5" t="s">
        <v>6</v>
      </c>
      <c r="H51" s="5" t="s">
        <v>7</v>
      </c>
    </row>
    <row r="52" spans="1:8" ht="29.25" thickBot="1" x14ac:dyDescent="0.3">
      <c r="A52" s="34"/>
      <c r="B52" s="34"/>
      <c r="C52" s="15" t="s">
        <v>17</v>
      </c>
      <c r="D52" s="31" t="s">
        <v>53</v>
      </c>
      <c r="E52" s="31" t="s">
        <v>54</v>
      </c>
      <c r="F52" s="31" t="s">
        <v>55</v>
      </c>
      <c r="G52" s="31" t="s">
        <v>56</v>
      </c>
      <c r="H52" s="31" t="s">
        <v>57</v>
      </c>
    </row>
    <row r="53" spans="1:8" ht="30.75" thickBot="1" x14ac:dyDescent="0.3">
      <c r="A53" s="34"/>
      <c r="B53" s="34"/>
      <c r="C53" s="15" t="s">
        <v>18</v>
      </c>
      <c r="D53" s="31" t="s">
        <v>58</v>
      </c>
      <c r="E53" s="31" t="s">
        <v>59</v>
      </c>
      <c r="F53" s="31" t="s">
        <v>60</v>
      </c>
      <c r="G53" s="31" t="s">
        <v>61</v>
      </c>
      <c r="H53" s="31" t="s">
        <v>62</v>
      </c>
    </row>
    <row r="54" spans="1:8" ht="15.75" thickBot="1" x14ac:dyDescent="0.3">
      <c r="A54" s="34"/>
      <c r="B54" s="34"/>
      <c r="C54" s="15" t="s">
        <v>19</v>
      </c>
      <c r="D54" s="31">
        <v>1300</v>
      </c>
      <c r="E54" s="31">
        <v>1500</v>
      </c>
      <c r="F54" s="31">
        <v>8650</v>
      </c>
      <c r="G54" s="31">
        <v>2000</v>
      </c>
      <c r="H54" s="31">
        <v>13450</v>
      </c>
    </row>
    <row r="55" spans="1:8" ht="15.75" thickBot="1" x14ac:dyDescent="0.3">
      <c r="A55" s="34">
        <v>13</v>
      </c>
      <c r="B55" s="34" t="s">
        <v>34</v>
      </c>
      <c r="C55" s="16" t="s">
        <v>2</v>
      </c>
      <c r="D55" s="5" t="s">
        <v>3</v>
      </c>
      <c r="E55" s="5" t="s">
        <v>4</v>
      </c>
      <c r="F55" s="5" t="s">
        <v>5</v>
      </c>
      <c r="G55" s="5" t="s">
        <v>6</v>
      </c>
      <c r="H55" s="5" t="s">
        <v>7</v>
      </c>
    </row>
    <row r="56" spans="1:8" ht="43.5" thickBot="1" x14ac:dyDescent="0.3">
      <c r="A56" s="34"/>
      <c r="B56" s="34"/>
      <c r="C56" s="15" t="s">
        <v>17</v>
      </c>
      <c r="D56" s="12" t="s">
        <v>67</v>
      </c>
      <c r="E56" s="12" t="s">
        <v>68</v>
      </c>
      <c r="F56" s="9" t="s">
        <v>69</v>
      </c>
      <c r="G56" s="9" t="s">
        <v>70</v>
      </c>
      <c r="H56" s="9" t="s">
        <v>71</v>
      </c>
    </row>
    <row r="57" spans="1:8" ht="30.75" thickBot="1" x14ac:dyDescent="0.3">
      <c r="A57" s="34"/>
      <c r="B57" s="34"/>
      <c r="C57" s="15" t="s">
        <v>18</v>
      </c>
      <c r="D57" s="12">
        <v>1</v>
      </c>
      <c r="E57" s="12">
        <v>1</v>
      </c>
      <c r="F57" s="12">
        <v>1</v>
      </c>
      <c r="G57" s="12">
        <v>1</v>
      </c>
      <c r="H57" s="12">
        <v>1</v>
      </c>
    </row>
    <row r="58" spans="1:8" ht="15.75" thickBot="1" x14ac:dyDescent="0.3">
      <c r="A58" s="34"/>
      <c r="B58" s="34"/>
      <c r="C58" s="15" t="s">
        <v>19</v>
      </c>
      <c r="D58" s="9">
        <v>33</v>
      </c>
      <c r="E58" s="9">
        <v>44</v>
      </c>
      <c r="F58" s="9">
        <v>55</v>
      </c>
      <c r="G58" s="9">
        <v>54</v>
      </c>
      <c r="H58" s="9">
        <v>47</v>
      </c>
    </row>
    <row r="59" spans="1:8" ht="15.75" thickBot="1" x14ac:dyDescent="0.3">
      <c r="A59" s="34">
        <v>14</v>
      </c>
      <c r="B59" s="34" t="s">
        <v>35</v>
      </c>
      <c r="C59" s="16" t="s">
        <v>2</v>
      </c>
      <c r="D59" s="5" t="s">
        <v>3</v>
      </c>
      <c r="E59" s="5" t="s">
        <v>4</v>
      </c>
      <c r="F59" s="5" t="s">
        <v>5</v>
      </c>
      <c r="G59" s="5" t="s">
        <v>6</v>
      </c>
      <c r="H59" s="5" t="s">
        <v>7</v>
      </c>
    </row>
    <row r="60" spans="1:8" ht="29.25" thickBot="1" x14ac:dyDescent="0.3">
      <c r="A60" s="34"/>
      <c r="B60" s="34"/>
      <c r="C60" s="15" t="s">
        <v>17</v>
      </c>
      <c r="D60" s="11">
        <v>0.72</v>
      </c>
      <c r="E60" s="9">
        <v>0.78999999999999992</v>
      </c>
      <c r="F60" s="9">
        <v>1.05</v>
      </c>
      <c r="G60" s="9">
        <v>1.07</v>
      </c>
      <c r="H60" s="9"/>
    </row>
    <row r="61" spans="1:8" ht="30.75" thickBot="1" x14ac:dyDescent="0.3">
      <c r="A61" s="34"/>
      <c r="B61" s="34"/>
      <c r="C61" s="15" t="s">
        <v>18</v>
      </c>
      <c r="D61" s="9">
        <v>208</v>
      </c>
      <c r="E61" s="9">
        <v>1594</v>
      </c>
      <c r="F61" s="9">
        <v>1629</v>
      </c>
      <c r="G61" s="9">
        <v>1505</v>
      </c>
      <c r="H61" s="9">
        <v>4936</v>
      </c>
    </row>
    <row r="62" spans="1:8" ht="15.75" thickBot="1" x14ac:dyDescent="0.3">
      <c r="A62" s="34"/>
      <c r="B62" s="34"/>
      <c r="C62" s="15" t="s">
        <v>19</v>
      </c>
      <c r="D62" s="9">
        <v>3446</v>
      </c>
      <c r="E62" s="9">
        <v>3200</v>
      </c>
      <c r="F62" s="9">
        <v>2516</v>
      </c>
      <c r="G62" s="9">
        <v>2181</v>
      </c>
      <c r="H62" s="9">
        <v>11343</v>
      </c>
    </row>
    <row r="63" spans="1:8" ht="15.75" thickBot="1" x14ac:dyDescent="0.3">
      <c r="A63" s="34">
        <v>15</v>
      </c>
      <c r="B63" s="34" t="s">
        <v>36</v>
      </c>
      <c r="C63" s="16" t="s">
        <v>2</v>
      </c>
      <c r="D63" s="5" t="s">
        <v>3</v>
      </c>
      <c r="E63" s="5" t="s">
        <v>4</v>
      </c>
      <c r="F63" s="5" t="s">
        <v>5</v>
      </c>
      <c r="G63" s="5" t="s">
        <v>6</v>
      </c>
      <c r="H63" s="5" t="s">
        <v>7</v>
      </c>
    </row>
    <row r="64" spans="1:8" ht="29.25" thickBot="1" x14ac:dyDescent="0.3">
      <c r="A64" s="34"/>
      <c r="B64" s="34"/>
      <c r="C64" s="15" t="s">
        <v>17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</row>
    <row r="65" spans="1:8" ht="30.75" thickBot="1" x14ac:dyDescent="0.3">
      <c r="A65" s="34"/>
      <c r="B65" s="34"/>
      <c r="C65" s="15" t="s">
        <v>18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</row>
    <row r="66" spans="1:8" ht="15.75" thickBot="1" x14ac:dyDescent="0.3">
      <c r="A66" s="34"/>
      <c r="B66" s="34"/>
      <c r="C66" s="15" t="s">
        <v>19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</row>
    <row r="67" spans="1:8" ht="15.75" thickBot="1" x14ac:dyDescent="0.3">
      <c r="A67" s="34">
        <v>16</v>
      </c>
      <c r="B67" s="34" t="s">
        <v>45</v>
      </c>
      <c r="C67" s="16" t="s">
        <v>2</v>
      </c>
      <c r="D67" s="5" t="s">
        <v>3</v>
      </c>
      <c r="E67" s="5" t="s">
        <v>4</v>
      </c>
      <c r="F67" s="5" t="s">
        <v>5</v>
      </c>
      <c r="G67" s="5" t="s">
        <v>6</v>
      </c>
      <c r="H67" s="5" t="s">
        <v>7</v>
      </c>
    </row>
    <row r="68" spans="1:8" ht="29.25" thickBot="1" x14ac:dyDescent="0.3">
      <c r="A68" s="34"/>
      <c r="B68" s="34"/>
      <c r="C68" s="15" t="s">
        <v>17</v>
      </c>
      <c r="D68" s="12">
        <v>0.75</v>
      </c>
      <c r="E68" s="12">
        <v>0.79</v>
      </c>
      <c r="F68" s="12">
        <v>0.76</v>
      </c>
      <c r="G68" s="12">
        <v>0.82</v>
      </c>
      <c r="H68" s="12">
        <v>0.78</v>
      </c>
    </row>
    <row r="69" spans="1:8" ht="30.75" thickBot="1" x14ac:dyDescent="0.3">
      <c r="A69" s="34"/>
      <c r="B69" s="34"/>
      <c r="C69" s="15" t="s">
        <v>18</v>
      </c>
      <c r="D69" s="9">
        <v>64</v>
      </c>
      <c r="E69" s="9">
        <v>167</v>
      </c>
      <c r="F69" s="9">
        <v>126</v>
      </c>
      <c r="G69" s="9">
        <v>292</v>
      </c>
      <c r="H69" s="9">
        <v>649</v>
      </c>
    </row>
    <row r="70" spans="1:8" ht="15.75" thickBot="1" x14ac:dyDescent="0.3">
      <c r="A70" s="34"/>
      <c r="B70" s="34"/>
      <c r="C70" s="15" t="s">
        <v>19</v>
      </c>
      <c r="D70" s="9">
        <v>12044</v>
      </c>
      <c r="E70" s="9">
        <v>4253</v>
      </c>
      <c r="F70" s="9">
        <v>2480</v>
      </c>
      <c r="G70" s="9">
        <v>8961</v>
      </c>
      <c r="H70" s="9">
        <v>27738</v>
      </c>
    </row>
    <row r="71" spans="1:8" ht="15.75" thickBot="1" x14ac:dyDescent="0.3">
      <c r="A71" s="34">
        <v>17</v>
      </c>
      <c r="B71" s="34" t="s">
        <v>37</v>
      </c>
      <c r="C71" s="16" t="s">
        <v>2</v>
      </c>
      <c r="D71" s="5" t="s">
        <v>3</v>
      </c>
      <c r="E71" s="5" t="s">
        <v>4</v>
      </c>
      <c r="F71" s="5" t="s">
        <v>5</v>
      </c>
      <c r="G71" s="5" t="s">
        <v>6</v>
      </c>
      <c r="H71" s="5" t="s">
        <v>7</v>
      </c>
    </row>
    <row r="72" spans="1:8" ht="29.25" thickBot="1" x14ac:dyDescent="0.3">
      <c r="A72" s="34"/>
      <c r="B72" s="34"/>
      <c r="C72" s="15" t="s">
        <v>17</v>
      </c>
      <c r="D72" s="9">
        <v>81.599999999999994</v>
      </c>
      <c r="E72" s="9">
        <v>43</v>
      </c>
      <c r="F72" s="9">
        <v>96</v>
      </c>
      <c r="G72" s="9">
        <v>0</v>
      </c>
      <c r="H72" s="9">
        <v>99</v>
      </c>
    </row>
    <row r="73" spans="1:8" ht="30.75" thickBot="1" x14ac:dyDescent="0.3">
      <c r="A73" s="34"/>
      <c r="B73" s="34"/>
      <c r="C73" s="15" t="s">
        <v>18</v>
      </c>
      <c r="D73" s="9">
        <v>228</v>
      </c>
      <c r="E73" s="9">
        <v>119</v>
      </c>
      <c r="F73" s="9">
        <v>134</v>
      </c>
      <c r="G73" s="9">
        <v>72</v>
      </c>
      <c r="H73" s="9">
        <f t="shared" ref="H73" si="1">SUM(D73:G73)</f>
        <v>553</v>
      </c>
    </row>
    <row r="74" spans="1:8" ht="15.75" thickBot="1" x14ac:dyDescent="0.3">
      <c r="A74" s="34"/>
      <c r="B74" s="34"/>
      <c r="C74" s="15" t="s">
        <v>19</v>
      </c>
      <c r="D74" s="9">
        <v>85</v>
      </c>
      <c r="E74" s="9">
        <v>23</v>
      </c>
      <c r="F74" s="9">
        <v>57.4</v>
      </c>
      <c r="G74" s="9">
        <v>0</v>
      </c>
      <c r="H74" s="9">
        <v>99.6</v>
      </c>
    </row>
    <row r="75" spans="1:8" ht="15.75" thickBot="1" x14ac:dyDescent="0.3">
      <c r="A75" s="34">
        <v>18</v>
      </c>
      <c r="B75" s="34" t="s">
        <v>38</v>
      </c>
      <c r="C75" s="16" t="s">
        <v>2</v>
      </c>
      <c r="D75" s="5" t="s">
        <v>3</v>
      </c>
      <c r="E75" s="5" t="s">
        <v>4</v>
      </c>
      <c r="F75" s="5" t="s">
        <v>5</v>
      </c>
      <c r="G75" s="5" t="s">
        <v>6</v>
      </c>
      <c r="H75" s="5" t="s">
        <v>7</v>
      </c>
    </row>
    <row r="76" spans="1:8" ht="29.25" thickBot="1" x14ac:dyDescent="0.3">
      <c r="A76" s="34"/>
      <c r="B76" s="34"/>
      <c r="C76" s="15" t="s">
        <v>17</v>
      </c>
      <c r="D76" s="9" t="s">
        <v>94</v>
      </c>
      <c r="E76" s="9" t="s">
        <v>95</v>
      </c>
      <c r="F76" s="9" t="s">
        <v>96</v>
      </c>
      <c r="G76" s="9" t="s">
        <v>97</v>
      </c>
      <c r="H76" s="9" t="s">
        <v>98</v>
      </c>
    </row>
    <row r="77" spans="1:8" ht="30.75" thickBot="1" x14ac:dyDescent="0.3">
      <c r="A77" s="34"/>
      <c r="B77" s="34"/>
      <c r="C77" s="15" t="s">
        <v>18</v>
      </c>
      <c r="D77" s="9"/>
      <c r="E77" s="9"/>
      <c r="F77" s="9"/>
      <c r="G77" s="9"/>
      <c r="H77" s="9"/>
    </row>
    <row r="78" spans="1:8" ht="15.75" thickBot="1" x14ac:dyDescent="0.3">
      <c r="A78" s="34"/>
      <c r="B78" s="34"/>
      <c r="C78" s="15" t="s">
        <v>19</v>
      </c>
      <c r="D78" s="9">
        <v>1506</v>
      </c>
      <c r="E78" s="9">
        <v>1561</v>
      </c>
      <c r="F78" s="9">
        <v>1151</v>
      </c>
      <c r="G78" s="9">
        <v>1457</v>
      </c>
      <c r="H78" s="9">
        <v>5675</v>
      </c>
    </row>
    <row r="79" spans="1:8" ht="15.75" thickBot="1" x14ac:dyDescent="0.3">
      <c r="A79" s="34">
        <v>19</v>
      </c>
      <c r="B79" s="34" t="s">
        <v>39</v>
      </c>
      <c r="C79" s="16" t="s">
        <v>2</v>
      </c>
      <c r="D79" s="5" t="s">
        <v>3</v>
      </c>
      <c r="E79" s="5" t="s">
        <v>4</v>
      </c>
      <c r="F79" s="5" t="s">
        <v>5</v>
      </c>
      <c r="G79" s="5" t="s">
        <v>6</v>
      </c>
      <c r="H79" s="5" t="s">
        <v>7</v>
      </c>
    </row>
    <row r="80" spans="1:8" ht="29.25" thickBot="1" x14ac:dyDescent="0.3">
      <c r="A80" s="34"/>
      <c r="B80" s="34"/>
      <c r="C80" s="15" t="s">
        <v>17</v>
      </c>
      <c r="D80" s="9">
        <v>85</v>
      </c>
      <c r="E80" s="9">
        <v>95</v>
      </c>
      <c r="F80" s="9">
        <v>82</v>
      </c>
      <c r="G80" s="9">
        <v>100</v>
      </c>
      <c r="H80" s="9">
        <v>100</v>
      </c>
    </row>
    <row r="81" spans="1:8" ht="30.75" thickBot="1" x14ac:dyDescent="0.3">
      <c r="A81" s="34"/>
      <c r="B81" s="34"/>
      <c r="C81" s="15" t="s">
        <v>18</v>
      </c>
      <c r="D81" s="9">
        <v>212</v>
      </c>
      <c r="E81" s="9">
        <v>232</v>
      </c>
      <c r="F81" s="9">
        <v>344</v>
      </c>
      <c r="G81" s="9">
        <v>283</v>
      </c>
      <c r="H81" s="9">
        <f>SUM(D81:G81)</f>
        <v>1071</v>
      </c>
    </row>
    <row r="82" spans="1:8" ht="15.75" thickBot="1" x14ac:dyDescent="0.3">
      <c r="A82" s="34"/>
      <c r="B82" s="34"/>
      <c r="C82" s="15" t="s">
        <v>19</v>
      </c>
      <c r="D82" s="9">
        <v>3199</v>
      </c>
      <c r="E82" s="9">
        <v>3286</v>
      </c>
      <c r="F82" s="9">
        <v>3527</v>
      </c>
      <c r="G82" s="9">
        <v>4168</v>
      </c>
      <c r="H82" s="9">
        <f>SUM(D82:G82)</f>
        <v>14180</v>
      </c>
    </row>
    <row r="83" spans="1:8" ht="15.75" thickBot="1" x14ac:dyDescent="0.3">
      <c r="A83" s="34">
        <v>20</v>
      </c>
      <c r="B83" s="34" t="s">
        <v>25</v>
      </c>
      <c r="C83" s="16" t="s">
        <v>2</v>
      </c>
      <c r="D83" s="5" t="s">
        <v>3</v>
      </c>
      <c r="E83" s="5" t="s">
        <v>4</v>
      </c>
      <c r="F83" s="5" t="s">
        <v>5</v>
      </c>
      <c r="G83" s="5" t="s">
        <v>6</v>
      </c>
      <c r="H83" s="5" t="s">
        <v>7</v>
      </c>
    </row>
    <row r="84" spans="1:8" ht="29.25" thickBot="1" x14ac:dyDescent="0.3">
      <c r="A84" s="34"/>
      <c r="B84" s="34"/>
      <c r="C84" s="15" t="s">
        <v>17</v>
      </c>
      <c r="D84" s="9">
        <v>0.82000000000000006</v>
      </c>
      <c r="E84" s="9">
        <v>1.2799999999999998</v>
      </c>
      <c r="F84" s="9">
        <v>1.5599999999999998</v>
      </c>
      <c r="G84" s="9">
        <v>1.1299999999999999</v>
      </c>
      <c r="H84" s="9">
        <v>2.2400000000000002</v>
      </c>
    </row>
    <row r="85" spans="1:8" ht="30.75" thickBot="1" x14ac:dyDescent="0.3">
      <c r="A85" s="34"/>
      <c r="B85" s="34"/>
      <c r="C85" s="15" t="s">
        <v>18</v>
      </c>
      <c r="D85" s="9">
        <v>207</v>
      </c>
      <c r="E85" s="9">
        <v>252</v>
      </c>
      <c r="F85" s="9">
        <v>351</v>
      </c>
      <c r="G85" s="9">
        <v>1082</v>
      </c>
      <c r="H85" s="9">
        <v>1892</v>
      </c>
    </row>
    <row r="86" spans="1:8" ht="15.75" thickBot="1" x14ac:dyDescent="0.3">
      <c r="A86" s="34"/>
      <c r="B86" s="34"/>
      <c r="C86" s="15" t="s">
        <v>19</v>
      </c>
      <c r="D86" s="9">
        <v>2530</v>
      </c>
      <c r="E86" s="9">
        <v>1433</v>
      </c>
      <c r="F86" s="9">
        <v>2014</v>
      </c>
      <c r="G86" s="9">
        <v>1886</v>
      </c>
      <c r="H86" s="9">
        <v>7863</v>
      </c>
    </row>
    <row r="87" spans="1:8" ht="15.75" thickBot="1" x14ac:dyDescent="0.3">
      <c r="A87" s="34">
        <v>21</v>
      </c>
      <c r="B87" s="34" t="s">
        <v>40</v>
      </c>
      <c r="C87" s="16" t="s">
        <v>2</v>
      </c>
      <c r="D87" s="5" t="s">
        <v>3</v>
      </c>
      <c r="E87" s="5" t="s">
        <v>4</v>
      </c>
      <c r="F87" s="5" t="s">
        <v>5</v>
      </c>
      <c r="G87" s="5" t="s">
        <v>6</v>
      </c>
      <c r="H87" s="5" t="s">
        <v>7</v>
      </c>
    </row>
    <row r="88" spans="1:8" ht="29.25" thickBot="1" x14ac:dyDescent="0.3">
      <c r="A88" s="34"/>
      <c r="B88" s="34"/>
      <c r="C88" s="15" t="s">
        <v>17</v>
      </c>
      <c r="D88" s="12">
        <v>1</v>
      </c>
      <c r="E88" s="12">
        <v>0</v>
      </c>
      <c r="F88" s="12">
        <v>1</v>
      </c>
      <c r="G88" s="12">
        <v>0</v>
      </c>
      <c r="H88" s="9"/>
    </row>
    <row r="89" spans="1:8" ht="30.75" thickBot="1" x14ac:dyDescent="0.3">
      <c r="A89" s="34"/>
      <c r="B89" s="34"/>
      <c r="C89" s="15" t="s">
        <v>18</v>
      </c>
      <c r="D89" s="9" t="s">
        <v>46</v>
      </c>
      <c r="E89" s="9" t="s">
        <v>46</v>
      </c>
      <c r="F89" s="9" t="s">
        <v>46</v>
      </c>
      <c r="G89" s="9" t="s">
        <v>46</v>
      </c>
      <c r="H89" s="9"/>
    </row>
    <row r="90" spans="1:8" ht="15.75" thickBot="1" x14ac:dyDescent="0.3">
      <c r="A90" s="34"/>
      <c r="B90" s="34"/>
      <c r="C90" s="15" t="s">
        <v>19</v>
      </c>
      <c r="D90" s="12">
        <v>0.59</v>
      </c>
      <c r="E90" s="12">
        <v>0.33</v>
      </c>
      <c r="F90" s="12">
        <v>1</v>
      </c>
      <c r="G90" s="12">
        <v>0</v>
      </c>
      <c r="H90" s="9"/>
    </row>
    <row r="91" spans="1:8" ht="15.75" thickBot="1" x14ac:dyDescent="0.3">
      <c r="A91" s="34">
        <v>22</v>
      </c>
      <c r="B91" s="34" t="s">
        <v>41</v>
      </c>
      <c r="C91" s="16" t="s">
        <v>2</v>
      </c>
      <c r="D91" s="5" t="s">
        <v>3</v>
      </c>
      <c r="E91" s="5" t="s">
        <v>4</v>
      </c>
      <c r="F91" s="5" t="s">
        <v>5</v>
      </c>
      <c r="G91" s="5" t="s">
        <v>6</v>
      </c>
      <c r="H91" s="5" t="s">
        <v>7</v>
      </c>
    </row>
    <row r="92" spans="1:8" ht="29.25" thickBot="1" x14ac:dyDescent="0.3">
      <c r="A92" s="34"/>
      <c r="B92" s="34"/>
      <c r="C92" s="15" t="s">
        <v>17</v>
      </c>
      <c r="D92" s="12" t="s">
        <v>63</v>
      </c>
      <c r="E92" s="9" t="s">
        <v>64</v>
      </c>
      <c r="F92" s="9" t="s">
        <v>65</v>
      </c>
      <c r="G92" s="9" t="s">
        <v>66</v>
      </c>
      <c r="H92" s="9"/>
    </row>
    <row r="93" spans="1:8" ht="30.75" thickBot="1" x14ac:dyDescent="0.3">
      <c r="A93" s="34"/>
      <c r="B93" s="34"/>
      <c r="C93" s="15" t="s">
        <v>18</v>
      </c>
      <c r="D93" s="9"/>
      <c r="E93" s="9"/>
      <c r="F93" s="9"/>
      <c r="G93" s="9"/>
      <c r="H93" s="9"/>
    </row>
    <row r="94" spans="1:8" ht="15.75" thickBot="1" x14ac:dyDescent="0.3">
      <c r="A94" s="34"/>
      <c r="B94" s="34"/>
      <c r="C94" s="15" t="s">
        <v>19</v>
      </c>
      <c r="D94" s="12">
        <v>0.2</v>
      </c>
      <c r="E94" s="12">
        <v>0.25</v>
      </c>
      <c r="F94" s="12">
        <v>0.3</v>
      </c>
      <c r="G94" s="12">
        <v>0.5</v>
      </c>
      <c r="H94" s="9"/>
    </row>
  </sheetData>
  <mergeCells count="44">
    <mergeCell ref="A7:A10"/>
    <mergeCell ref="B7:B10"/>
    <mergeCell ref="A11:A14"/>
    <mergeCell ref="B11:B14"/>
    <mergeCell ref="A15:A18"/>
    <mergeCell ref="B15:B18"/>
    <mergeCell ref="A19:A22"/>
    <mergeCell ref="B19:B22"/>
    <mergeCell ref="A23:A26"/>
    <mergeCell ref="B23:B26"/>
    <mergeCell ref="A27:A30"/>
    <mergeCell ref="B27:B30"/>
    <mergeCell ref="A31:A34"/>
    <mergeCell ref="B31:B34"/>
    <mergeCell ref="A35:A38"/>
    <mergeCell ref="B35:B38"/>
    <mergeCell ref="A39:A42"/>
    <mergeCell ref="B39:B42"/>
    <mergeCell ref="A43:A46"/>
    <mergeCell ref="B43:B46"/>
    <mergeCell ref="A47:A50"/>
    <mergeCell ref="B47:B50"/>
    <mergeCell ref="A51:A54"/>
    <mergeCell ref="B51:B54"/>
    <mergeCell ref="A55:A58"/>
    <mergeCell ref="B55:B58"/>
    <mergeCell ref="A59:A62"/>
    <mergeCell ref="B59:B62"/>
    <mergeCell ref="A63:A66"/>
    <mergeCell ref="B63:B66"/>
    <mergeCell ref="A67:A70"/>
    <mergeCell ref="B67:B70"/>
    <mergeCell ref="A71:A74"/>
    <mergeCell ref="B71:B74"/>
    <mergeCell ref="A75:A78"/>
    <mergeCell ref="B75:B78"/>
    <mergeCell ref="A91:A94"/>
    <mergeCell ref="B91:B94"/>
    <mergeCell ref="A79:A82"/>
    <mergeCell ref="B79:B82"/>
    <mergeCell ref="A83:A86"/>
    <mergeCell ref="B83:B86"/>
    <mergeCell ref="A87:A90"/>
    <mergeCell ref="B87:B90"/>
  </mergeCells>
  <pageMargins left="0.7" right="0.7" top="0.75" bottom="0.75" header="0.3" footer="0.3"/>
  <pageSetup paperSize="5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Annual  (FP)</vt:lpstr>
      <vt:lpstr>Annual (ASHA) 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pntd dhs</dc:creator>
  <cp:lastModifiedBy>dell</cp:lastModifiedBy>
  <cp:lastPrinted>2021-09-16T09:19:14Z</cp:lastPrinted>
  <dcterms:created xsi:type="dcterms:W3CDTF">2018-03-19T07:14:37Z</dcterms:created>
  <dcterms:modified xsi:type="dcterms:W3CDTF">2021-09-27T06:00:57Z</dcterms:modified>
</cp:coreProperties>
</file>